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9240" windowHeight="5895" activeTab="0"/>
  </bookViews>
  <sheets>
    <sheet name="adeq. chi-2 (Pois + Norm)" sheetId="1" r:id="rId1"/>
    <sheet name="adeq. Kolmogorov Norma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<sst xmlns="http://schemas.openxmlformats.org/spreadsheetml/2006/main" count="43" uniqueCount="25">
  <si>
    <t>x</t>
  </si>
  <si>
    <t>NB x</t>
  </si>
  <si>
    <t>Somme</t>
  </si>
  <si>
    <t>Total</t>
  </si>
  <si>
    <t>Fréquences 
théoriques</t>
  </si>
  <si>
    <t>Effectifs 
théoriques</t>
  </si>
  <si>
    <t>Effectifs
empiriques</t>
  </si>
  <si>
    <t>inf. ou égal à 9</t>
  </si>
  <si>
    <t>27 et +</t>
  </si>
  <si>
    <t>Nombre de conducteurs sans ceinture</t>
  </si>
  <si>
    <t>(Obs - Thq)^2/Thq</t>
  </si>
  <si>
    <t>Moyenne</t>
  </si>
  <si>
    <t>Ecart-type</t>
  </si>
  <si>
    <t>Adéquation à la loi de Poisson</t>
  </si>
  <si>
    <t>Adéquation à la loi normale</t>
  </si>
  <si>
    <t>p-value</t>
  </si>
  <si>
    <t>X</t>
  </si>
  <si>
    <t>F-Théorique (Normale)</t>
  </si>
  <si>
    <t>Kn(+)</t>
  </si>
  <si>
    <t>Kn(-)</t>
  </si>
  <si>
    <t>Kn</t>
  </si>
  <si>
    <t>Kn &lt; Val.Critique =&gt; La distribution est compatible avec la loi normale</t>
  </si>
  <si>
    <t>Val.Critique à 5%</t>
  </si>
  <si>
    <t>(i-1)/n</t>
  </si>
  <si>
    <t>i/n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</si>
</sst>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0000000000000"/>
    <numFmt numFmtId="167" formatCode="0.00000"/>
  </numFmts>
  <fonts count="8">
    <font>
      <sz val="8"/>
      <name val="Bitstream Vera Sans"/>
      <family val="0"/>
    </font>
    <font>
      <sz val="8"/>
      <name val="Tahoma"/>
      <family val="2"/>
    </font>
    <font>
      <b/>
      <sz val="8"/>
      <name val="Bitstream Vera Sans"/>
      <family val="2"/>
    </font>
    <font>
      <u val="single"/>
      <sz val="8"/>
      <color indexed="12"/>
      <name val="Bitstream Vera Sans"/>
      <family val="0"/>
    </font>
    <font>
      <u val="single"/>
      <sz val="8"/>
      <color indexed="36"/>
      <name val="Bitstream Vera Sans"/>
      <family val="0"/>
    </font>
    <font>
      <sz val="5.5"/>
      <name val="Bitstream Vera Sans"/>
      <family val="0"/>
    </font>
    <font>
      <sz val="5"/>
      <name val="Bitstream Vera Sans"/>
      <family val="2"/>
    </font>
    <font>
      <sz val="8.25"/>
      <name val="Bitstream Vera Sans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Alignment="1">
      <alignment horizontal="center"/>
    </xf>
    <xf numFmtId="164" fontId="0" fillId="0" borderId="7" xfId="0" applyNumberFormat="1" applyBorder="1" applyAlignment="1">
      <alignment/>
    </xf>
    <xf numFmtId="0" fontId="0" fillId="3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165" fontId="0" fillId="0" borderId="0" xfId="0" applyNumberFormat="1" applyAlignment="1">
      <alignment/>
    </xf>
    <xf numFmtId="0" fontId="0" fillId="5" borderId="7" xfId="0" applyFill="1" applyBorder="1" applyAlignment="1">
      <alignment wrapText="1"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164" fontId="0" fillId="6" borderId="7" xfId="0" applyNumberFormat="1" applyFill="1" applyBorder="1" applyAlignment="1">
      <alignment/>
    </xf>
    <xf numFmtId="165" fontId="0" fillId="6" borderId="7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7" borderId="7" xfId="0" applyFill="1" applyBorder="1" applyAlignment="1">
      <alignment/>
    </xf>
    <xf numFmtId="165" fontId="0" fillId="7" borderId="7" xfId="0" applyNumberFormat="1" applyFill="1" applyBorder="1" applyAlignment="1">
      <alignment/>
    </xf>
    <xf numFmtId="166" fontId="0" fillId="0" borderId="7" xfId="0" applyNumberFormat="1" applyBorder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4" borderId="7" xfId="0" applyFill="1" applyBorder="1" applyAlignment="1">
      <alignment/>
    </xf>
    <xf numFmtId="0" fontId="0" fillId="6" borderId="7" xfId="0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4" borderId="7" xfId="0" applyNumberFormat="1" applyFill="1" applyBorder="1" applyAlignment="1">
      <alignment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Bitstream Vera Sans"/>
                <a:ea typeface="Bitstream Vera Sans"/>
                <a:cs typeface="Bitstream Vera Sans"/>
              </a:rPr>
              <a:t>Diagramme de fréquences</a:t>
            </a:r>
          </a:p>
        </c:rich>
      </c:tx>
      <c:layout>
        <c:manualLayout>
          <c:xMode val="factor"/>
          <c:yMode val="factor"/>
          <c:x val="-0.00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875"/>
          <c:w val="0.95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'adeq. chi-2 (Pois + Norm)'!$F$5:$F$28</c:f>
              <c:numCache/>
            </c:numRef>
          </c:cat>
          <c:val>
            <c:numRef>
              <c:f>'adeq. chi-2 (Pois + Norm)'!$G$5:$G$28</c:f>
              <c:numCache/>
            </c:numRef>
          </c:val>
        </c:ser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40542"/>
        <c:crosses val="autoZero"/>
        <c:auto val="1"/>
        <c:lblOffset val="100"/>
        <c:noMultiLvlLbl val="0"/>
      </c:catAx>
      <c:valAx>
        <c:axId val="64440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731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Bitstream Vera Sans"/>
          <a:ea typeface="Bitstream Vera Sans"/>
          <a:cs typeface="Bitstream Vera 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25"/>
          <c:w val="0.95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v>Empirique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'adeq. chi-2 (Pois + Norm)'!$K$5:$K$23</c:f>
              <c:strCache/>
            </c:strRef>
          </c:cat>
          <c:val>
            <c:numRef>
              <c:f>'adeq. chi-2 (Pois + Norm)'!$L$5:$L$23</c:f>
              <c:numCache/>
            </c:numRef>
          </c:val>
        </c:ser>
        <c:ser>
          <c:idx val="1"/>
          <c:order val="1"/>
          <c:tx>
            <c:v>Théorique</c:v>
          </c:tx>
          <c:spPr>
            <a:pattFill prst="dkDnDiag">
              <a:fgClr>
                <a:srgbClr val="FFCC99"/>
              </a:fgClr>
              <a:bgClr>
                <a:srgbClr val="99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'adeq. chi-2 (Pois + Norm)'!$K$5:$K$23</c:f>
              <c:strCache/>
            </c:strRef>
          </c:cat>
          <c:val>
            <c:numRef>
              <c:f>'adeq. chi-2 (Pois + Norm)'!$N$5:$N$23</c:f>
              <c:numCache/>
            </c:numRef>
          </c:val>
        </c:ser>
        <c:axId val="43093967"/>
        <c:axId val="52301384"/>
      </c:bar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93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itstream Vera Sans"/>
          <a:ea typeface="Bitstream Vera Sans"/>
          <a:cs typeface="Bitstream Vera 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25"/>
          <c:w val="0.95875"/>
          <c:h val="0.9515"/>
        </c:manualLayout>
      </c:layout>
      <c:lineChart>
        <c:grouping val="standard"/>
        <c:varyColors val="0"/>
        <c:ser>
          <c:idx val="0"/>
          <c:order val="0"/>
          <c:tx>
            <c:v>Empirique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'adeq. Kolmogorov Normal'!$A$3:$A$302</c:f>
              <c:numCache/>
            </c:numRef>
          </c:cat>
          <c:val>
            <c:numRef>
              <c:f>'adeq. Kolmogorov Normal'!$B$3:$B$302</c:f>
              <c:numCache/>
            </c:numRef>
          </c:val>
          <c:smooth val="0"/>
        </c:ser>
        <c:ser>
          <c:idx val="1"/>
          <c:order val="1"/>
          <c:tx>
            <c:v>Théorique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'adeq. Kolmogorov Normal'!$C$3:$C$302</c:f>
              <c:numCache/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Bitstream Vera Sans"/>
                <a:ea typeface="Bitstream Vera Sans"/>
                <a:cs typeface="Bitstream Vera Sans"/>
              </a:defRPr>
            </a:pPr>
          </a:p>
        </c:tx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itstream Vera Sans"/>
          <a:ea typeface="Bitstream Vera Sans"/>
          <a:cs typeface="Bitstream Vera 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9</xdr:col>
      <xdr:colOff>0</xdr:colOff>
      <xdr:row>58</xdr:row>
      <xdr:rowOff>0</xdr:rowOff>
    </xdr:to>
    <xdr:graphicFrame>
      <xdr:nvGraphicFramePr>
        <xdr:cNvPr id="1" name="Chart 16"/>
        <xdr:cNvGraphicFramePr/>
      </xdr:nvGraphicFramePr>
      <xdr:xfrm>
        <a:off x="1781175" y="4714875"/>
        <a:ext cx="3524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95250</xdr:rowOff>
    </xdr:from>
    <xdr:to>
      <xdr:col>23</xdr:col>
      <xdr:colOff>0</xdr:colOff>
      <xdr:row>25</xdr:row>
      <xdr:rowOff>0</xdr:rowOff>
    </xdr:to>
    <xdr:graphicFrame>
      <xdr:nvGraphicFramePr>
        <xdr:cNvPr id="2" name="Chart 40"/>
        <xdr:cNvGraphicFramePr/>
      </xdr:nvGraphicFramePr>
      <xdr:xfrm>
        <a:off x="10153650" y="381000"/>
        <a:ext cx="4800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123825</xdr:rowOff>
    </xdr:from>
    <xdr:to>
      <xdr:col>14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4810125" y="1428750"/>
        <a:ext cx="4991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301" sheet="adeq. chi-2 (Pois + Norm)"/>
  </cacheSource>
  <cacheFields count="1">
    <cacheField name="x">
      <sharedItems containsSemiMixedTypes="0" containsString="0" containsMixedTypes="0" containsNumber="1" containsInteger="1" count="24">
        <n v="18"/>
        <n v="24"/>
        <n v="19"/>
        <n v="20"/>
        <n v="22"/>
        <n v="14"/>
        <n v="13"/>
        <n v="10"/>
        <n v="21"/>
        <n v="23"/>
        <n v="12"/>
        <n v="26"/>
        <n v="16"/>
        <n v="11"/>
        <n v="17"/>
        <n v="27"/>
        <n v="15"/>
        <n v="25"/>
        <n v="9"/>
        <n v="28"/>
        <n v="7"/>
        <n v="8"/>
        <n v="30"/>
        <n v="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C3:D29" firstHeaderRow="2" firstDataRow="2" firstDataCol="1"/>
  <pivotFields count="1">
    <pivotField axis="axisRow" dataField="1" compact="0" outline="0" subtotalTop="0" showAll="0">
      <items count="25">
        <item x="20"/>
        <item x="21"/>
        <item x="18"/>
        <item x="7"/>
        <item x="13"/>
        <item x="10"/>
        <item x="6"/>
        <item x="5"/>
        <item x="16"/>
        <item x="12"/>
        <item x="14"/>
        <item x="0"/>
        <item x="2"/>
        <item x="3"/>
        <item x="8"/>
        <item x="4"/>
        <item x="9"/>
        <item x="1"/>
        <item x="17"/>
        <item x="11"/>
        <item x="15"/>
        <item x="19"/>
        <item x="23"/>
        <item x="22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NB x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5"/>
  <sheetViews>
    <sheetView tabSelected="1" workbookViewId="0" topLeftCell="A1">
      <selection activeCell="M27" sqref="M27"/>
    </sheetView>
  </sheetViews>
  <sheetFormatPr defaultColWidth="12" defaultRowHeight="11.25"/>
  <cols>
    <col min="1" max="1" width="25.83203125" style="21" customWidth="1"/>
    <col min="2" max="2" width="5.33203125" style="0" customWidth="1"/>
    <col min="3" max="3" width="5" style="0" customWidth="1"/>
    <col min="4" max="4" width="7.33203125" style="0" customWidth="1"/>
    <col min="5" max="5" width="5.83203125" style="0" customWidth="1"/>
    <col min="6" max="6" width="9.5" style="0" customWidth="1"/>
    <col min="7" max="9" width="11.33203125" style="0" customWidth="1"/>
    <col min="10" max="10" width="5.5" style="0" customWidth="1"/>
    <col min="11" max="11" width="12.66015625" style="0" customWidth="1"/>
    <col min="15" max="15" width="18.66015625" style="0" bestFit="1" customWidth="1"/>
  </cols>
  <sheetData>
    <row r="1" ht="11.25">
      <c r="A1" s="11" t="s">
        <v>9</v>
      </c>
    </row>
    <row r="2" spans="1:12" ht="11.25">
      <c r="A2" s="21">
        <v>18</v>
      </c>
      <c r="K2" s="9" t="s">
        <v>11</v>
      </c>
      <c r="L2" s="9">
        <f>AVERAGE(A2:A301)</f>
        <v>17.903333333333332</v>
      </c>
    </row>
    <row r="3" spans="1:15" ht="11.25">
      <c r="A3" s="21">
        <v>24</v>
      </c>
      <c r="C3" s="1" t="s">
        <v>1</v>
      </c>
      <c r="D3" s="2"/>
      <c r="F3" t="s">
        <v>1</v>
      </c>
      <c r="K3" s="38" t="s">
        <v>13</v>
      </c>
      <c r="L3" s="38"/>
      <c r="M3" s="38"/>
      <c r="N3" s="38"/>
      <c r="O3" s="38"/>
    </row>
    <row r="4" spans="1:15" ht="22.5">
      <c r="A4" s="21">
        <v>19</v>
      </c>
      <c r="C4" s="1" t="s">
        <v>0</v>
      </c>
      <c r="D4" s="2" t="s">
        <v>2</v>
      </c>
      <c r="F4" s="10" t="s">
        <v>0</v>
      </c>
      <c r="G4" s="13" t="s">
        <v>6</v>
      </c>
      <c r="H4" s="14" t="s">
        <v>4</v>
      </c>
      <c r="I4" s="16" t="s">
        <v>5</v>
      </c>
      <c r="K4" s="10" t="s">
        <v>0</v>
      </c>
      <c r="L4" s="13" t="s">
        <v>6</v>
      </c>
      <c r="M4" s="14" t="s">
        <v>4</v>
      </c>
      <c r="N4" s="16" t="s">
        <v>5</v>
      </c>
      <c r="O4" s="24" t="s">
        <v>10</v>
      </c>
    </row>
    <row r="5" spans="1:15" ht="11.25">
      <c r="A5" s="21">
        <v>20</v>
      </c>
      <c r="C5" s="3">
        <v>7</v>
      </c>
      <c r="D5" s="4">
        <v>1</v>
      </c>
      <c r="F5" s="9">
        <v>7</v>
      </c>
      <c r="G5" s="9">
        <v>1</v>
      </c>
      <c r="H5" s="12">
        <f>POISSON(F5,17.9,0)</f>
        <v>0.0019663890826051443</v>
      </c>
      <c r="I5" s="17">
        <f>$G$29*H5</f>
        <v>0.5899167247815433</v>
      </c>
      <c r="K5" s="18" t="s">
        <v>7</v>
      </c>
      <c r="L5" s="9">
        <f>SUM(G5:G7)</f>
        <v>5</v>
      </c>
      <c r="M5" s="12">
        <f>POISSON(9,17.9,1)</f>
        <v>0.016234729923722258</v>
      </c>
      <c r="N5" s="17">
        <f>SUM(I5:I7)</f>
        <v>4.5350667546365475</v>
      </c>
      <c r="O5" s="17">
        <f>(L5-N5)^2/N5</f>
        <v>0.04766477195141446</v>
      </c>
    </row>
    <row r="6" spans="1:15" ht="11.25">
      <c r="A6" s="21">
        <v>22</v>
      </c>
      <c r="C6" s="5">
        <v>8</v>
      </c>
      <c r="D6" s="6">
        <v>2</v>
      </c>
      <c r="F6" s="9">
        <v>8</v>
      </c>
      <c r="G6" s="9">
        <v>2</v>
      </c>
      <c r="H6" s="12">
        <f aca="true" t="shared" si="0" ref="H6:H28">POISSON(F6,17.9,0)</f>
        <v>0.004399795572329005</v>
      </c>
      <c r="I6" s="17">
        <f aca="true" t="shared" si="1" ref="I6:I29">$G$29*H6</f>
        <v>1.3199386716987016</v>
      </c>
      <c r="K6" s="18">
        <v>10</v>
      </c>
      <c r="L6" s="9">
        <v>7</v>
      </c>
      <c r="M6" s="12">
        <f aca="true" t="shared" si="2" ref="M6:M22">POISSON(K6,17.9,0)</f>
        <v>0.015663761103665925</v>
      </c>
      <c r="N6" s="17">
        <f aca="true" t="shared" si="3" ref="N6:N23">$G$29*M6</f>
        <v>4.699128331099778</v>
      </c>
      <c r="O6" s="17">
        <f aca="true" t="shared" si="4" ref="O6:O23">(L6-N6)^2/N6</f>
        <v>1.126594139111049</v>
      </c>
    </row>
    <row r="7" spans="1:15" ht="11.25">
      <c r="A7" s="21">
        <v>14</v>
      </c>
      <c r="C7" s="5">
        <v>9</v>
      </c>
      <c r="D7" s="6">
        <v>2</v>
      </c>
      <c r="F7" s="9">
        <v>9</v>
      </c>
      <c r="G7" s="9">
        <v>2</v>
      </c>
      <c r="H7" s="12">
        <f t="shared" si="0"/>
        <v>0.008750704527187677</v>
      </c>
      <c r="I7" s="17">
        <f t="shared" si="1"/>
        <v>2.625211358156303</v>
      </c>
      <c r="J7" s="15"/>
      <c r="K7" s="18">
        <v>11</v>
      </c>
      <c r="L7" s="9">
        <v>6</v>
      </c>
      <c r="M7" s="12">
        <f t="shared" si="2"/>
        <v>0.025489211250510974</v>
      </c>
      <c r="N7" s="17">
        <f t="shared" si="3"/>
        <v>7.646763375153292</v>
      </c>
      <c r="O7" s="17">
        <f t="shared" si="4"/>
        <v>0.3546375741869873</v>
      </c>
    </row>
    <row r="8" spans="1:15" ht="11.25">
      <c r="A8" s="21">
        <v>14</v>
      </c>
      <c r="C8" s="5">
        <v>10</v>
      </c>
      <c r="D8" s="6">
        <v>7</v>
      </c>
      <c r="F8" s="9">
        <v>10</v>
      </c>
      <c r="G8" s="9">
        <v>7</v>
      </c>
      <c r="H8" s="12">
        <f t="shared" si="0"/>
        <v>0.015663761103665925</v>
      </c>
      <c r="I8" s="17">
        <f t="shared" si="1"/>
        <v>4.699128331099778</v>
      </c>
      <c r="K8" s="18">
        <v>12</v>
      </c>
      <c r="L8" s="9">
        <v>14</v>
      </c>
      <c r="M8" s="12">
        <f t="shared" si="2"/>
        <v>0.03802140678201229</v>
      </c>
      <c r="N8" s="17">
        <f t="shared" si="3"/>
        <v>11.406422034603686</v>
      </c>
      <c r="O8" s="17">
        <f t="shared" si="4"/>
        <v>0.5897245115236522</v>
      </c>
    </row>
    <row r="9" spans="1:15" ht="11.25">
      <c r="A9" s="21">
        <v>20</v>
      </c>
      <c r="C9" s="5">
        <v>11</v>
      </c>
      <c r="D9" s="6">
        <v>6</v>
      </c>
      <c r="F9" s="9">
        <v>11</v>
      </c>
      <c r="G9" s="9">
        <v>6</v>
      </c>
      <c r="H9" s="12">
        <f t="shared" si="0"/>
        <v>0.025489211250510974</v>
      </c>
      <c r="I9" s="17">
        <f t="shared" si="1"/>
        <v>7.646763375153292</v>
      </c>
      <c r="K9" s="18">
        <v>13</v>
      </c>
      <c r="L9" s="9">
        <v>14</v>
      </c>
      <c r="M9" s="12">
        <f t="shared" si="2"/>
        <v>0.05235255241523206</v>
      </c>
      <c r="N9" s="17">
        <f t="shared" si="3"/>
        <v>15.705765724569618</v>
      </c>
      <c r="O9" s="17">
        <f t="shared" si="4"/>
        <v>0.18525914356183015</v>
      </c>
    </row>
    <row r="10" spans="1:15" ht="11.25">
      <c r="A10" s="21">
        <v>14</v>
      </c>
      <c r="C10" s="5">
        <v>12</v>
      </c>
      <c r="D10" s="6">
        <v>14</v>
      </c>
      <c r="F10" s="9">
        <v>12</v>
      </c>
      <c r="G10" s="9">
        <v>14</v>
      </c>
      <c r="H10" s="12">
        <f t="shared" si="0"/>
        <v>0.03802140678201229</v>
      </c>
      <c r="I10" s="17">
        <f t="shared" si="1"/>
        <v>11.406422034603686</v>
      </c>
      <c r="K10" s="18">
        <v>14</v>
      </c>
      <c r="L10" s="9">
        <v>20</v>
      </c>
      <c r="M10" s="12">
        <f t="shared" si="2"/>
        <v>0.06693647773090401</v>
      </c>
      <c r="N10" s="17">
        <f t="shared" si="3"/>
        <v>20.080943319271203</v>
      </c>
      <c r="O10" s="17">
        <f t="shared" si="4"/>
        <v>0.00032627057556366105</v>
      </c>
    </row>
    <row r="11" spans="1:15" ht="11.25">
      <c r="A11" s="21">
        <v>13</v>
      </c>
      <c r="C11" s="5">
        <v>13</v>
      </c>
      <c r="D11" s="6">
        <v>14</v>
      </c>
      <c r="F11" s="9">
        <v>13</v>
      </c>
      <c r="G11" s="9">
        <v>14</v>
      </c>
      <c r="H11" s="12">
        <f t="shared" si="0"/>
        <v>0.05235255241523206</v>
      </c>
      <c r="I11" s="17">
        <f t="shared" si="1"/>
        <v>15.705765724569618</v>
      </c>
      <c r="K11" s="18">
        <v>15</v>
      </c>
      <c r="L11" s="9">
        <v>27</v>
      </c>
      <c r="M11" s="12">
        <f t="shared" si="2"/>
        <v>0.07987753009221174</v>
      </c>
      <c r="N11" s="17">
        <f t="shared" si="3"/>
        <v>23.963259027663522</v>
      </c>
      <c r="O11" s="17">
        <f t="shared" si="4"/>
        <v>0.38483061600349633</v>
      </c>
    </row>
    <row r="12" spans="1:15" ht="11.25">
      <c r="A12" s="21">
        <v>10</v>
      </c>
      <c r="C12" s="5">
        <v>14</v>
      </c>
      <c r="D12" s="6">
        <v>20</v>
      </c>
      <c r="F12" s="9">
        <v>14</v>
      </c>
      <c r="G12" s="9">
        <v>20</v>
      </c>
      <c r="H12" s="12">
        <f t="shared" si="0"/>
        <v>0.06693647773090401</v>
      </c>
      <c r="I12" s="17">
        <f t="shared" si="1"/>
        <v>20.080943319271203</v>
      </c>
      <c r="K12" s="18">
        <v>16</v>
      </c>
      <c r="L12" s="9">
        <v>22</v>
      </c>
      <c r="M12" s="12">
        <f t="shared" si="2"/>
        <v>0.08936298679066211</v>
      </c>
      <c r="N12" s="17">
        <f t="shared" si="3"/>
        <v>26.808896037198632</v>
      </c>
      <c r="O12" s="17">
        <f t="shared" si="4"/>
        <v>0.8626047512175433</v>
      </c>
    </row>
    <row r="13" spans="1:15" ht="11.25">
      <c r="A13" s="21">
        <v>14</v>
      </c>
      <c r="C13" s="5">
        <v>15</v>
      </c>
      <c r="D13" s="6">
        <v>27</v>
      </c>
      <c r="F13" s="9">
        <v>15</v>
      </c>
      <c r="G13" s="9">
        <v>27</v>
      </c>
      <c r="H13" s="12">
        <f t="shared" si="0"/>
        <v>0.07987753009221174</v>
      </c>
      <c r="I13" s="17">
        <f t="shared" si="1"/>
        <v>23.963259027663522</v>
      </c>
      <c r="K13" s="18">
        <v>17</v>
      </c>
      <c r="L13" s="9">
        <v>23</v>
      </c>
      <c r="M13" s="12">
        <f t="shared" si="2"/>
        <v>0.09409396844428561</v>
      </c>
      <c r="N13" s="17">
        <f t="shared" si="3"/>
        <v>28.228190533285684</v>
      </c>
      <c r="O13" s="17">
        <f t="shared" si="4"/>
        <v>0.9683219411498156</v>
      </c>
    </row>
    <row r="14" spans="1:15" ht="11.25">
      <c r="A14" s="21">
        <v>21</v>
      </c>
      <c r="C14" s="5">
        <v>16</v>
      </c>
      <c r="D14" s="6">
        <v>22</v>
      </c>
      <c r="F14" s="9">
        <v>16</v>
      </c>
      <c r="G14" s="9">
        <v>22</v>
      </c>
      <c r="H14" s="12">
        <f t="shared" si="0"/>
        <v>0.08936298679066211</v>
      </c>
      <c r="I14" s="17">
        <f t="shared" si="1"/>
        <v>26.808896037198632</v>
      </c>
      <c r="K14" s="18">
        <v>18</v>
      </c>
      <c r="L14" s="9">
        <v>27</v>
      </c>
      <c r="M14" s="12">
        <f t="shared" si="2"/>
        <v>0.09357122417515025</v>
      </c>
      <c r="N14" s="17">
        <f t="shared" si="3"/>
        <v>28.071367252545073</v>
      </c>
      <c r="O14" s="17">
        <f t="shared" si="4"/>
        <v>0.04088962890547883</v>
      </c>
    </row>
    <row r="15" spans="1:15" ht="11.25">
      <c r="A15" s="21">
        <v>13</v>
      </c>
      <c r="C15" s="5">
        <v>17</v>
      </c>
      <c r="D15" s="6">
        <v>23</v>
      </c>
      <c r="F15" s="9">
        <v>17</v>
      </c>
      <c r="G15" s="9">
        <v>23</v>
      </c>
      <c r="H15" s="12">
        <f t="shared" si="0"/>
        <v>0.09409396844428561</v>
      </c>
      <c r="I15" s="17">
        <f t="shared" si="1"/>
        <v>28.228190533285684</v>
      </c>
      <c r="K15" s="18">
        <v>19</v>
      </c>
      <c r="L15" s="9">
        <v>30</v>
      </c>
      <c r="M15" s="12">
        <f t="shared" si="2"/>
        <v>0.0881539427755365</v>
      </c>
      <c r="N15" s="17">
        <f t="shared" si="3"/>
        <v>26.44618283266095</v>
      </c>
      <c r="O15" s="17">
        <f t="shared" si="4"/>
        <v>0.47755914487879236</v>
      </c>
    </row>
    <row r="16" spans="1:15" ht="11.25">
      <c r="A16" s="21">
        <v>21</v>
      </c>
      <c r="C16" s="5">
        <v>18</v>
      </c>
      <c r="D16" s="6">
        <v>27</v>
      </c>
      <c r="F16" s="9">
        <v>18</v>
      </c>
      <c r="G16" s="9">
        <v>27</v>
      </c>
      <c r="H16" s="12">
        <f t="shared" si="0"/>
        <v>0.09357122417515025</v>
      </c>
      <c r="I16" s="17">
        <f t="shared" si="1"/>
        <v>28.071367252545073</v>
      </c>
      <c r="K16" s="18">
        <v>20</v>
      </c>
      <c r="L16" s="9">
        <v>26</v>
      </c>
      <c r="M16" s="12">
        <f t="shared" si="2"/>
        <v>0.07889777878410477</v>
      </c>
      <c r="N16" s="17">
        <f t="shared" si="3"/>
        <v>23.669333635231432</v>
      </c>
      <c r="O16" s="17">
        <f t="shared" si="4"/>
        <v>0.22949550619279271</v>
      </c>
    </row>
    <row r="17" spans="1:15" ht="11.25">
      <c r="A17" s="21">
        <v>23</v>
      </c>
      <c r="C17" s="5">
        <v>19</v>
      </c>
      <c r="D17" s="6">
        <v>30</v>
      </c>
      <c r="F17" s="9">
        <v>19</v>
      </c>
      <c r="G17" s="9">
        <v>30</v>
      </c>
      <c r="H17" s="12">
        <f t="shared" si="0"/>
        <v>0.0881539427755365</v>
      </c>
      <c r="I17" s="17">
        <f t="shared" si="1"/>
        <v>26.44618283266095</v>
      </c>
      <c r="K17" s="18">
        <v>21</v>
      </c>
      <c r="L17" s="9">
        <v>18</v>
      </c>
      <c r="M17" s="12">
        <f t="shared" si="2"/>
        <v>0.0672509638207371</v>
      </c>
      <c r="N17" s="17">
        <f t="shared" si="3"/>
        <v>20.17528914622113</v>
      </c>
      <c r="O17" s="17">
        <f t="shared" si="4"/>
        <v>0.23453854045773306</v>
      </c>
    </row>
    <row r="18" spans="1:15" ht="11.25">
      <c r="A18" s="21">
        <v>12</v>
      </c>
      <c r="C18" s="5">
        <v>20</v>
      </c>
      <c r="D18" s="6">
        <v>26</v>
      </c>
      <c r="F18" s="9">
        <v>20</v>
      </c>
      <c r="G18" s="9">
        <v>26</v>
      </c>
      <c r="H18" s="12">
        <f t="shared" si="0"/>
        <v>0.07889777878410477</v>
      </c>
      <c r="I18" s="17">
        <f t="shared" si="1"/>
        <v>23.669333635231432</v>
      </c>
      <c r="K18" s="18">
        <v>22</v>
      </c>
      <c r="L18" s="9">
        <v>15</v>
      </c>
      <c r="M18" s="12">
        <f t="shared" si="2"/>
        <v>0.054717829654145324</v>
      </c>
      <c r="N18" s="17">
        <f t="shared" si="3"/>
        <v>16.415348896243596</v>
      </c>
      <c r="O18" s="17">
        <f t="shared" si="4"/>
        <v>0.12203289194519476</v>
      </c>
    </row>
    <row r="19" spans="1:15" ht="11.25">
      <c r="A19" s="21">
        <v>10</v>
      </c>
      <c r="C19" s="5">
        <v>21</v>
      </c>
      <c r="D19" s="6">
        <v>18</v>
      </c>
      <c r="F19" s="9">
        <v>21</v>
      </c>
      <c r="G19" s="9">
        <v>18</v>
      </c>
      <c r="H19" s="12">
        <f t="shared" si="0"/>
        <v>0.0672509638207371</v>
      </c>
      <c r="I19" s="17">
        <f t="shared" si="1"/>
        <v>20.17528914622113</v>
      </c>
      <c r="K19" s="18">
        <v>23</v>
      </c>
      <c r="L19" s="9">
        <v>17</v>
      </c>
      <c r="M19" s="12">
        <f t="shared" si="2"/>
        <v>0.04258474568735667</v>
      </c>
      <c r="N19" s="17">
        <f t="shared" si="3"/>
        <v>12.775423706207002</v>
      </c>
      <c r="O19" s="17">
        <f t="shared" si="4"/>
        <v>1.3969826185417793</v>
      </c>
    </row>
    <row r="20" spans="1:15" ht="11.25">
      <c r="A20" s="21">
        <v>20</v>
      </c>
      <c r="C20" s="5">
        <v>22</v>
      </c>
      <c r="D20" s="6">
        <v>15</v>
      </c>
      <c r="F20" s="9">
        <v>22</v>
      </c>
      <c r="G20" s="9">
        <v>15</v>
      </c>
      <c r="H20" s="12">
        <f t="shared" si="0"/>
        <v>0.054717829654145324</v>
      </c>
      <c r="I20" s="17">
        <f t="shared" si="1"/>
        <v>16.415348896243596</v>
      </c>
      <c r="K20" s="18">
        <v>24</v>
      </c>
      <c r="L20" s="9">
        <v>12</v>
      </c>
      <c r="M20" s="12">
        <f t="shared" si="2"/>
        <v>0.031761122825153594</v>
      </c>
      <c r="N20" s="17">
        <f t="shared" si="3"/>
        <v>9.528336847546079</v>
      </c>
      <c r="O20" s="17">
        <f t="shared" si="4"/>
        <v>0.6411526835107423</v>
      </c>
    </row>
    <row r="21" spans="1:15" ht="11.25">
      <c r="A21" s="21">
        <v>24</v>
      </c>
      <c r="C21" s="5">
        <v>23</v>
      </c>
      <c r="D21" s="6">
        <v>17</v>
      </c>
      <c r="F21" s="9">
        <v>23</v>
      </c>
      <c r="G21" s="9">
        <v>17</v>
      </c>
      <c r="H21" s="12">
        <f t="shared" si="0"/>
        <v>0.04258474568735667</v>
      </c>
      <c r="I21" s="17">
        <f t="shared" si="1"/>
        <v>12.775423706207002</v>
      </c>
      <c r="K21" s="18">
        <v>25</v>
      </c>
      <c r="L21" s="9">
        <v>6</v>
      </c>
      <c r="M21" s="12">
        <f t="shared" si="2"/>
        <v>0.022740963942809708</v>
      </c>
      <c r="N21" s="17">
        <f t="shared" si="3"/>
        <v>6.822289182842913</v>
      </c>
      <c r="O21" s="17">
        <f t="shared" si="4"/>
        <v>0.09911035461834575</v>
      </c>
    </row>
    <row r="22" spans="1:15" ht="11.25">
      <c r="A22" s="21">
        <v>24</v>
      </c>
      <c r="C22" s="5">
        <v>24</v>
      </c>
      <c r="D22" s="6">
        <v>12</v>
      </c>
      <c r="F22" s="9">
        <v>24</v>
      </c>
      <c r="G22" s="9">
        <v>12</v>
      </c>
      <c r="H22" s="12">
        <f t="shared" si="0"/>
        <v>0.031761122825153594</v>
      </c>
      <c r="I22" s="17">
        <f t="shared" si="1"/>
        <v>9.528336847546079</v>
      </c>
      <c r="K22" s="18">
        <v>26</v>
      </c>
      <c r="L22" s="9">
        <v>3</v>
      </c>
      <c r="M22" s="12">
        <f t="shared" si="2"/>
        <v>0.015656279022165178</v>
      </c>
      <c r="N22" s="17">
        <f t="shared" si="3"/>
        <v>4.696883706649554</v>
      </c>
      <c r="O22" s="17">
        <f t="shared" si="4"/>
        <v>0.6130478193054331</v>
      </c>
    </row>
    <row r="23" spans="1:15" ht="11.25">
      <c r="A23" s="21">
        <v>26</v>
      </c>
      <c r="C23" s="5">
        <v>25</v>
      </c>
      <c r="D23" s="6">
        <v>6</v>
      </c>
      <c r="F23" s="9">
        <v>25</v>
      </c>
      <c r="G23" s="9">
        <v>6</v>
      </c>
      <c r="H23" s="12">
        <f t="shared" si="0"/>
        <v>0.022740963942809708</v>
      </c>
      <c r="I23" s="17">
        <f t="shared" si="1"/>
        <v>6.822289182842913</v>
      </c>
      <c r="K23" s="18" t="s">
        <v>8</v>
      </c>
      <c r="L23" s="9">
        <f>SUM(G25:G28)</f>
        <v>8</v>
      </c>
      <c r="M23" s="12">
        <f>1-POISSON(26,17.9,1)</f>
        <v>0.026632524779633848</v>
      </c>
      <c r="N23" s="17">
        <f t="shared" si="3"/>
        <v>7.989757433890155</v>
      </c>
      <c r="O23" s="17">
        <f t="shared" si="4"/>
        <v>1.3130581420350717E-05</v>
      </c>
    </row>
    <row r="24" spans="1:15" ht="11.25">
      <c r="A24" s="21">
        <v>23</v>
      </c>
      <c r="C24" s="5">
        <v>26</v>
      </c>
      <c r="D24" s="6">
        <v>3</v>
      </c>
      <c r="F24" s="9">
        <v>26</v>
      </c>
      <c r="G24" s="9">
        <v>3</v>
      </c>
      <c r="H24" s="12">
        <f t="shared" si="0"/>
        <v>0.015656279022165178</v>
      </c>
      <c r="I24" s="17">
        <f t="shared" si="1"/>
        <v>4.696883706649554</v>
      </c>
      <c r="K24" s="9" t="s">
        <v>3</v>
      </c>
      <c r="L24" s="9">
        <v>300</v>
      </c>
      <c r="M24" s="22"/>
      <c r="N24" s="23"/>
      <c r="O24" s="25">
        <f>SUM(O5:O23)</f>
        <v>8.374786038219064</v>
      </c>
    </row>
    <row r="25" spans="1:9" ht="11.25">
      <c r="A25" s="21">
        <v>23</v>
      </c>
      <c r="C25" s="5">
        <v>27</v>
      </c>
      <c r="D25" s="6">
        <v>3</v>
      </c>
      <c r="F25" s="9">
        <v>27</v>
      </c>
      <c r="G25" s="9">
        <v>3</v>
      </c>
      <c r="H25" s="12">
        <f t="shared" si="0"/>
        <v>0.010379533129509533</v>
      </c>
      <c r="I25" s="17">
        <f t="shared" si="1"/>
        <v>3.11385993885286</v>
      </c>
    </row>
    <row r="26" spans="1:15" ht="11.25">
      <c r="A26" s="21">
        <v>19</v>
      </c>
      <c r="C26" s="5">
        <v>28</v>
      </c>
      <c r="D26" s="6">
        <v>2</v>
      </c>
      <c r="F26" s="9">
        <v>28</v>
      </c>
      <c r="G26" s="9">
        <v>2</v>
      </c>
      <c r="H26" s="12">
        <f t="shared" si="0"/>
        <v>0.0066354872506507534</v>
      </c>
      <c r="I26" s="17">
        <f t="shared" si="1"/>
        <v>1.990646175195226</v>
      </c>
      <c r="N26" s="9" t="s">
        <v>15</v>
      </c>
      <c r="O26" s="26">
        <f>CHIDIST(O24,17)</f>
        <v>0.9578628163345975</v>
      </c>
    </row>
    <row r="27" spans="1:9" ht="11.25">
      <c r="A27" s="21">
        <v>18</v>
      </c>
      <c r="C27" s="5">
        <v>29</v>
      </c>
      <c r="D27" s="6">
        <v>2</v>
      </c>
      <c r="F27" s="9">
        <v>29</v>
      </c>
      <c r="G27" s="9">
        <v>2</v>
      </c>
      <c r="H27" s="12">
        <f t="shared" si="0"/>
        <v>0.004095697302987889</v>
      </c>
      <c r="I27" s="17">
        <f t="shared" si="1"/>
        <v>1.2287091908963665</v>
      </c>
    </row>
    <row r="28" spans="1:9" ht="11.25">
      <c r="A28" s="21">
        <v>19</v>
      </c>
      <c r="C28" s="5">
        <v>30</v>
      </c>
      <c r="D28" s="6">
        <v>1</v>
      </c>
      <c r="F28" s="9">
        <v>30</v>
      </c>
      <c r="G28" s="9">
        <v>1</v>
      </c>
      <c r="H28" s="12">
        <f t="shared" si="0"/>
        <v>0.0024437660574494107</v>
      </c>
      <c r="I28" s="17">
        <f t="shared" si="1"/>
        <v>0.7331298172348232</v>
      </c>
    </row>
    <row r="29" spans="1:9" ht="11.25">
      <c r="A29" s="21">
        <v>14</v>
      </c>
      <c r="C29" s="7" t="s">
        <v>3</v>
      </c>
      <c r="D29" s="8">
        <v>300</v>
      </c>
      <c r="F29" s="9" t="s">
        <v>3</v>
      </c>
      <c r="G29" s="9">
        <v>300</v>
      </c>
      <c r="H29" s="19">
        <f>SUM(H5:H28)</f>
        <v>0.9958041182193633</v>
      </c>
      <c r="I29" s="20">
        <f t="shared" si="1"/>
        <v>298.741235465809</v>
      </c>
    </row>
    <row r="30" ht="11.25">
      <c r="A30" s="21">
        <v>16</v>
      </c>
    </row>
    <row r="31" spans="1:12" ht="11.25">
      <c r="A31" s="21">
        <v>22</v>
      </c>
      <c r="K31" s="9" t="s">
        <v>11</v>
      </c>
      <c r="L31" s="9">
        <f>AVERAGE(A2:A301)</f>
        <v>17.903333333333332</v>
      </c>
    </row>
    <row r="32" spans="1:12" ht="11.25">
      <c r="A32" s="21">
        <v>14</v>
      </c>
      <c r="K32" s="9" t="s">
        <v>12</v>
      </c>
      <c r="L32" s="9">
        <f>STDEV(A2:A301)</f>
        <v>4.2725681211720605</v>
      </c>
    </row>
    <row r="33" spans="1:15" ht="11.25">
      <c r="A33" s="21">
        <v>11</v>
      </c>
      <c r="K33" s="38" t="s">
        <v>14</v>
      </c>
      <c r="L33" s="38"/>
      <c r="M33" s="38"/>
      <c r="N33" s="38"/>
      <c r="O33" s="38"/>
    </row>
    <row r="34" spans="1:15" ht="22.5">
      <c r="A34" s="21">
        <v>24</v>
      </c>
      <c r="K34" s="10" t="s">
        <v>0</v>
      </c>
      <c r="L34" s="13" t="s">
        <v>6</v>
      </c>
      <c r="M34" s="14" t="s">
        <v>4</v>
      </c>
      <c r="N34" s="16" t="s">
        <v>5</v>
      </c>
      <c r="O34" s="24" t="s">
        <v>10</v>
      </c>
    </row>
    <row r="35" spans="1:15" ht="11.25">
      <c r="A35" s="21">
        <v>21</v>
      </c>
      <c r="K35" s="18" t="s">
        <v>7</v>
      </c>
      <c r="L35" s="9">
        <f>L5</f>
        <v>5</v>
      </c>
      <c r="M35" s="12">
        <f>NORMDIST(9,$L$31,$L$32,1)</f>
        <v>0.018587456876662745</v>
      </c>
      <c r="N35" s="17">
        <f>$G$29*M35</f>
        <v>5.576237062998823</v>
      </c>
      <c r="O35" s="17">
        <f>(L35-N35)^2/N35</f>
        <v>0.0595471729451434</v>
      </c>
    </row>
    <row r="36" spans="1:15" ht="11.25">
      <c r="A36" s="21">
        <v>16</v>
      </c>
      <c r="K36" s="18">
        <v>10</v>
      </c>
      <c r="L36" s="9">
        <v>7</v>
      </c>
      <c r="M36" s="12">
        <f>NORMDIST(K36,$L$31,$L$32,1)-NORMDIST(9,$L$31,$L$32,1)</f>
        <v>0.013584738049723488</v>
      </c>
      <c r="N36" s="17">
        <f>$G$29*M36</f>
        <v>4.075421414917047</v>
      </c>
      <c r="O36" s="17">
        <f aca="true" t="shared" si="5" ref="O36:O52">(L36-N36)^2/N36</f>
        <v>2.0987179065750436</v>
      </c>
    </row>
    <row r="37" spans="1:15" ht="11.25">
      <c r="A37" s="21">
        <v>12</v>
      </c>
      <c r="K37" s="18">
        <v>11</v>
      </c>
      <c r="L37" s="9">
        <v>6</v>
      </c>
      <c r="M37" s="12">
        <f>NORMDIST(K37,$L$31,$L$32,1)-NORMDIST(K36,$L$31,$L$32,1)</f>
        <v>0.020903722650376655</v>
      </c>
      <c r="N37" s="17">
        <f aca="true" t="shared" si="6" ref="N37:N53">$G$29*M37</f>
        <v>6.271116795112997</v>
      </c>
      <c r="O37" s="17">
        <f t="shared" si="5"/>
        <v>0.011721088761992718</v>
      </c>
    </row>
    <row r="38" spans="1:15" ht="11.25">
      <c r="A38" s="21">
        <v>19</v>
      </c>
      <c r="K38" s="18">
        <v>12</v>
      </c>
      <c r="L38" s="9">
        <v>14</v>
      </c>
      <c r="M38" s="12">
        <f aca="true" t="shared" si="7" ref="M38:M52">NORMDIST(K38,$L$31,$L$32,1)-NORMDIST(K37,$L$31,$L$32,1)</f>
        <v>0.030458716607437264</v>
      </c>
      <c r="N38" s="17">
        <f t="shared" si="6"/>
        <v>9.13761498223118</v>
      </c>
      <c r="O38" s="17">
        <f t="shared" si="5"/>
        <v>2.5874134669711935</v>
      </c>
    </row>
    <row r="39" spans="1:15" ht="11.25">
      <c r="A39" s="21">
        <v>14</v>
      </c>
      <c r="K39" s="18">
        <v>13</v>
      </c>
      <c r="L39" s="9">
        <v>14</v>
      </c>
      <c r="M39" s="12">
        <f t="shared" si="7"/>
        <v>0.042025799241844686</v>
      </c>
      <c r="N39" s="17">
        <f t="shared" si="6"/>
        <v>12.607739772553405</v>
      </c>
      <c r="O39" s="17">
        <f t="shared" si="5"/>
        <v>0.15374591924473624</v>
      </c>
    </row>
    <row r="40" spans="1:15" ht="11.25">
      <c r="A40" s="21">
        <v>20</v>
      </c>
      <c r="K40" s="18">
        <v>14</v>
      </c>
      <c r="L40" s="9">
        <v>20</v>
      </c>
      <c r="M40" s="12">
        <f t="shared" si="7"/>
        <v>0.05490829408574249</v>
      </c>
      <c r="N40" s="17">
        <f t="shared" si="6"/>
        <v>16.47248822572275</v>
      </c>
      <c r="O40" s="17">
        <f t="shared" si="5"/>
        <v>0.7554013180737102</v>
      </c>
    </row>
    <row r="41" spans="1:15" ht="11.25">
      <c r="A41" s="21">
        <v>18</v>
      </c>
      <c r="K41" s="18">
        <v>15</v>
      </c>
      <c r="L41" s="9">
        <v>27</v>
      </c>
      <c r="M41" s="12">
        <f t="shared" si="7"/>
        <v>0.06793261527005834</v>
      </c>
      <c r="N41" s="17">
        <f t="shared" si="6"/>
        <v>20.379784581017503</v>
      </c>
      <c r="O41" s="17">
        <f t="shared" si="5"/>
        <v>2.150525783013229</v>
      </c>
    </row>
    <row r="42" spans="1:15" ht="11.25">
      <c r="A42" s="21">
        <v>17</v>
      </c>
      <c r="K42" s="18">
        <v>16</v>
      </c>
      <c r="L42" s="9">
        <v>22</v>
      </c>
      <c r="M42" s="12">
        <f t="shared" si="7"/>
        <v>0.07958600755275758</v>
      </c>
      <c r="N42" s="17">
        <f t="shared" si="6"/>
        <v>23.87580226582727</v>
      </c>
      <c r="O42" s="17">
        <f t="shared" si="5"/>
        <v>0.14737239407945854</v>
      </c>
    </row>
    <row r="43" spans="1:15" ht="11.25">
      <c r="A43" s="21">
        <v>17</v>
      </c>
      <c r="K43" s="18">
        <v>17</v>
      </c>
      <c r="L43" s="9">
        <v>23</v>
      </c>
      <c r="M43" s="12">
        <f t="shared" si="7"/>
        <v>0.0882899922692475</v>
      </c>
      <c r="N43" s="17">
        <f t="shared" si="6"/>
        <v>26.486997680774248</v>
      </c>
      <c r="O43" s="17">
        <f t="shared" si="5"/>
        <v>0.45906119569568216</v>
      </c>
    </row>
    <row r="44" spans="1:15" ht="11.25">
      <c r="A44" s="21">
        <v>24</v>
      </c>
      <c r="K44" s="18">
        <v>18</v>
      </c>
      <c r="L44" s="9">
        <v>27</v>
      </c>
      <c r="M44" s="12">
        <f t="shared" si="7"/>
        <v>0.09274798298068887</v>
      </c>
      <c r="N44" s="17">
        <f t="shared" si="6"/>
        <v>27.824394894206662</v>
      </c>
      <c r="O44" s="17">
        <f t="shared" si="5"/>
        <v>0.02442557849606712</v>
      </c>
    </row>
    <row r="45" spans="1:15" ht="11.25">
      <c r="A45" s="21">
        <v>21</v>
      </c>
      <c r="K45" s="18">
        <v>19</v>
      </c>
      <c r="L45" s="9">
        <v>30</v>
      </c>
      <c r="M45" s="12">
        <f t="shared" si="7"/>
        <v>0.09226025747885724</v>
      </c>
      <c r="N45" s="17">
        <f t="shared" si="6"/>
        <v>27.678077243657174</v>
      </c>
      <c r="O45" s="17">
        <f t="shared" si="5"/>
        <v>0.19478684299351623</v>
      </c>
    </row>
    <row r="46" spans="1:15" ht="11.25">
      <c r="A46" s="21">
        <v>27</v>
      </c>
      <c r="K46" s="18">
        <v>20</v>
      </c>
      <c r="L46" s="9">
        <v>26</v>
      </c>
      <c r="M46" s="12">
        <f t="shared" si="7"/>
        <v>0.08690482068998673</v>
      </c>
      <c r="N46" s="17">
        <f t="shared" si="6"/>
        <v>26.07144620699602</v>
      </c>
      <c r="O46" s="17">
        <f t="shared" si="5"/>
        <v>0.00019579122897862706</v>
      </c>
    </row>
    <row r="47" spans="1:15" ht="11.25">
      <c r="A47" s="21">
        <v>17</v>
      </c>
      <c r="K47" s="18">
        <v>21</v>
      </c>
      <c r="L47" s="9">
        <v>18</v>
      </c>
      <c r="M47" s="12">
        <f t="shared" si="7"/>
        <v>0.07751578930569392</v>
      </c>
      <c r="N47" s="17">
        <f t="shared" si="6"/>
        <v>23.254736791708176</v>
      </c>
      <c r="O47" s="17">
        <f t="shared" si="5"/>
        <v>1.1873821233692525</v>
      </c>
    </row>
    <row r="48" spans="1:15" ht="11.25">
      <c r="A48" s="21">
        <v>15</v>
      </c>
      <c r="K48" s="18">
        <v>22</v>
      </c>
      <c r="L48" s="9">
        <v>15</v>
      </c>
      <c r="M48" s="12">
        <f t="shared" si="7"/>
        <v>0.06547163109834109</v>
      </c>
      <c r="N48" s="17">
        <f t="shared" si="6"/>
        <v>19.641489329502328</v>
      </c>
      <c r="O48" s="17">
        <f t="shared" si="5"/>
        <v>1.0968324669517222</v>
      </c>
    </row>
    <row r="49" spans="1:15" ht="11.25">
      <c r="A49" s="21">
        <v>23</v>
      </c>
      <c r="K49" s="18">
        <v>23</v>
      </c>
      <c r="L49" s="9">
        <v>17</v>
      </c>
      <c r="M49" s="12">
        <f t="shared" si="7"/>
        <v>0.052364185731785806</v>
      </c>
      <c r="N49" s="17">
        <f t="shared" si="6"/>
        <v>15.709255719535742</v>
      </c>
      <c r="O49" s="17">
        <f t="shared" si="5"/>
        <v>0.1060534520091466</v>
      </c>
    </row>
    <row r="50" spans="1:15" ht="11.25">
      <c r="A50" s="21">
        <v>15</v>
      </c>
      <c r="K50" s="18">
        <v>24</v>
      </c>
      <c r="L50" s="9">
        <v>12</v>
      </c>
      <c r="M50" s="12">
        <f t="shared" si="7"/>
        <v>0.039658279865267154</v>
      </c>
      <c r="N50" s="17">
        <f t="shared" si="6"/>
        <v>11.897483959580146</v>
      </c>
      <c r="O50" s="17">
        <f t="shared" si="5"/>
        <v>0.000883341266024784</v>
      </c>
    </row>
    <row r="51" spans="1:15" ht="11.25">
      <c r="A51" s="21">
        <v>14</v>
      </c>
      <c r="K51" s="18">
        <v>25</v>
      </c>
      <c r="L51" s="9">
        <v>6</v>
      </c>
      <c r="M51" s="12">
        <f t="shared" si="7"/>
        <v>0.028441385800615393</v>
      </c>
      <c r="N51" s="17">
        <f t="shared" si="6"/>
        <v>8.532415740184618</v>
      </c>
      <c r="O51" s="17">
        <f t="shared" si="5"/>
        <v>0.7516194330441808</v>
      </c>
    </row>
    <row r="52" spans="1:15" ht="11.25">
      <c r="A52" s="21">
        <v>14</v>
      </c>
      <c r="K52" s="18">
        <v>26</v>
      </c>
      <c r="L52" s="9">
        <v>3</v>
      </c>
      <c r="M52" s="12">
        <f t="shared" si="7"/>
        <v>0.019314516838269125</v>
      </c>
      <c r="N52" s="17">
        <f>$G$29*M52</f>
        <v>5.794355051480737</v>
      </c>
      <c r="O52" s="17">
        <f t="shared" si="5"/>
        <v>1.3475909025872495</v>
      </c>
    </row>
    <row r="53" spans="1:15" ht="11.25">
      <c r="A53" s="21">
        <v>18</v>
      </c>
      <c r="K53" s="18" t="s">
        <v>8</v>
      </c>
      <c r="L53" s="9">
        <f>L23</f>
        <v>8</v>
      </c>
      <c r="M53" s="12">
        <f>1-NORMDIST(26,$L$31,$L$32,1)</f>
        <v>0.029043807606643934</v>
      </c>
      <c r="N53" s="17">
        <f t="shared" si="6"/>
        <v>8.71314228199318</v>
      </c>
      <c r="O53" s="17">
        <f>(L53-N53)^2/N53</f>
        <v>0.058368370205255274</v>
      </c>
    </row>
    <row r="54" spans="1:15" ht="11.25">
      <c r="A54" s="21">
        <v>20</v>
      </c>
      <c r="K54" s="9" t="s">
        <v>3</v>
      </c>
      <c r="L54" s="9">
        <v>300</v>
      </c>
      <c r="M54" s="22"/>
      <c r="N54" s="23"/>
      <c r="O54" s="25">
        <f>SUM(O35:O53)</f>
        <v>13.191644547511583</v>
      </c>
    </row>
    <row r="55" ht="11.25">
      <c r="A55" s="21">
        <v>15</v>
      </c>
    </row>
    <row r="56" spans="1:15" ht="11.25">
      <c r="A56" s="21">
        <v>22</v>
      </c>
      <c r="N56" s="9" t="s">
        <v>15</v>
      </c>
      <c r="O56" s="9">
        <f>CHIDIST(O54,16)</f>
        <v>0.6586971020209296</v>
      </c>
    </row>
    <row r="57" ht="11.25">
      <c r="A57" s="21">
        <v>13</v>
      </c>
    </row>
    <row r="58" ht="11.25">
      <c r="A58" s="21">
        <v>23</v>
      </c>
    </row>
    <row r="59" ht="11.25">
      <c r="A59" s="21">
        <v>15</v>
      </c>
    </row>
    <row r="60" ht="11.25">
      <c r="A60" s="21">
        <v>14</v>
      </c>
    </row>
    <row r="61" ht="11.25">
      <c r="A61" s="21">
        <v>23</v>
      </c>
    </row>
    <row r="62" ht="11.25">
      <c r="A62" s="21">
        <v>16</v>
      </c>
    </row>
    <row r="63" ht="11.25">
      <c r="A63" s="21">
        <v>25</v>
      </c>
    </row>
    <row r="64" ht="11.25">
      <c r="A64" s="21">
        <v>20</v>
      </c>
    </row>
    <row r="65" ht="11.25">
      <c r="A65" s="21">
        <v>16</v>
      </c>
    </row>
    <row r="66" ht="11.25">
      <c r="A66" s="21">
        <v>16</v>
      </c>
    </row>
    <row r="67" ht="11.25">
      <c r="A67" s="21">
        <v>13</v>
      </c>
    </row>
    <row r="68" ht="11.25">
      <c r="A68" s="21">
        <v>16</v>
      </c>
    </row>
    <row r="69" ht="11.25">
      <c r="A69" s="21">
        <v>18</v>
      </c>
    </row>
    <row r="70" ht="11.25">
      <c r="A70" s="21">
        <v>22</v>
      </c>
    </row>
    <row r="71" ht="11.25">
      <c r="A71" s="21">
        <v>21</v>
      </c>
    </row>
    <row r="72" ht="11.25">
      <c r="A72" s="21">
        <v>13</v>
      </c>
    </row>
    <row r="73" ht="11.25">
      <c r="A73" s="21">
        <v>9</v>
      </c>
    </row>
    <row r="74" ht="11.25">
      <c r="A74" s="21">
        <v>15</v>
      </c>
    </row>
    <row r="75" ht="11.25">
      <c r="A75" s="21">
        <v>23</v>
      </c>
    </row>
    <row r="76" ht="11.25">
      <c r="A76" s="21">
        <v>17</v>
      </c>
    </row>
    <row r="77" ht="11.25">
      <c r="A77" s="21">
        <v>12</v>
      </c>
    </row>
    <row r="78" ht="11.25">
      <c r="A78" s="21">
        <v>14</v>
      </c>
    </row>
    <row r="79" ht="11.25">
      <c r="A79" s="21">
        <v>16</v>
      </c>
    </row>
    <row r="80" ht="11.25">
      <c r="A80" s="21">
        <v>19</v>
      </c>
    </row>
    <row r="81" ht="11.25">
      <c r="A81" s="21">
        <v>24</v>
      </c>
    </row>
    <row r="82" ht="11.25">
      <c r="A82" s="21">
        <v>23</v>
      </c>
    </row>
    <row r="83" ht="11.25">
      <c r="A83" s="21">
        <v>20</v>
      </c>
    </row>
    <row r="84" ht="11.25">
      <c r="A84" s="21">
        <v>21</v>
      </c>
    </row>
    <row r="85" ht="11.25">
      <c r="A85" s="21">
        <v>22</v>
      </c>
    </row>
    <row r="86" ht="11.25">
      <c r="A86" s="21">
        <v>14</v>
      </c>
    </row>
    <row r="87" ht="11.25">
      <c r="A87" s="21">
        <v>20</v>
      </c>
    </row>
    <row r="88" ht="11.25">
      <c r="A88" s="21">
        <v>18</v>
      </c>
    </row>
    <row r="89" ht="11.25">
      <c r="A89" s="21">
        <v>23</v>
      </c>
    </row>
    <row r="90" ht="11.25">
      <c r="A90" s="21">
        <v>19</v>
      </c>
    </row>
    <row r="91" ht="11.25">
      <c r="A91" s="21">
        <v>18</v>
      </c>
    </row>
    <row r="92" ht="11.25">
      <c r="A92" s="21">
        <v>22</v>
      </c>
    </row>
    <row r="93" ht="11.25">
      <c r="A93" s="21">
        <v>15</v>
      </c>
    </row>
    <row r="94" ht="11.25">
      <c r="A94" s="21">
        <v>16</v>
      </c>
    </row>
    <row r="95" ht="11.25">
      <c r="A95" s="21">
        <v>15</v>
      </c>
    </row>
    <row r="96" ht="11.25">
      <c r="A96" s="21">
        <v>28</v>
      </c>
    </row>
    <row r="97" ht="11.25">
      <c r="A97" s="21">
        <v>19</v>
      </c>
    </row>
    <row r="98" ht="11.25">
      <c r="A98" s="21">
        <v>20</v>
      </c>
    </row>
    <row r="99" ht="11.25">
      <c r="A99" s="21">
        <v>12</v>
      </c>
    </row>
    <row r="100" ht="11.25">
      <c r="A100" s="21">
        <v>17</v>
      </c>
    </row>
    <row r="101" ht="11.25">
      <c r="A101" s="21">
        <v>21</v>
      </c>
    </row>
    <row r="102" ht="11.25">
      <c r="A102" s="21">
        <v>15</v>
      </c>
    </row>
    <row r="103" ht="11.25">
      <c r="A103" s="21">
        <v>15</v>
      </c>
    </row>
    <row r="104" ht="11.25">
      <c r="A104" s="21">
        <v>19</v>
      </c>
    </row>
    <row r="105" ht="11.25">
      <c r="A105" s="21">
        <v>18</v>
      </c>
    </row>
    <row r="106" ht="11.25">
      <c r="A106" s="21">
        <v>19</v>
      </c>
    </row>
    <row r="107" ht="11.25">
      <c r="A107" s="21">
        <v>18</v>
      </c>
    </row>
    <row r="108" ht="11.25">
      <c r="A108" s="21">
        <v>20</v>
      </c>
    </row>
    <row r="109" ht="11.25">
      <c r="A109" s="21">
        <v>19</v>
      </c>
    </row>
    <row r="110" ht="11.25">
      <c r="A110" s="21">
        <v>18</v>
      </c>
    </row>
    <row r="111" ht="11.25">
      <c r="A111" s="21">
        <v>16</v>
      </c>
    </row>
    <row r="112" ht="11.25">
      <c r="A112" s="21">
        <v>18</v>
      </c>
    </row>
    <row r="113" ht="11.25">
      <c r="A113" s="21">
        <v>15</v>
      </c>
    </row>
    <row r="114" ht="11.25">
      <c r="A114" s="21">
        <v>23</v>
      </c>
    </row>
    <row r="115" ht="11.25">
      <c r="A115" s="21">
        <v>10</v>
      </c>
    </row>
    <row r="116" ht="11.25">
      <c r="A116" s="21">
        <v>15</v>
      </c>
    </row>
    <row r="117" ht="11.25">
      <c r="A117" s="21">
        <v>15</v>
      </c>
    </row>
    <row r="118" ht="11.25">
      <c r="A118" s="21">
        <v>10</v>
      </c>
    </row>
    <row r="119" ht="11.25">
      <c r="A119" s="21">
        <v>7</v>
      </c>
    </row>
    <row r="120" ht="11.25">
      <c r="A120" s="21">
        <v>14</v>
      </c>
    </row>
    <row r="121" ht="11.25">
      <c r="A121" s="21">
        <v>16</v>
      </c>
    </row>
    <row r="122" ht="11.25">
      <c r="A122" s="21">
        <v>17</v>
      </c>
    </row>
    <row r="123" ht="11.25">
      <c r="A123" s="21">
        <v>23</v>
      </c>
    </row>
    <row r="124" ht="11.25">
      <c r="A124" s="21">
        <v>19</v>
      </c>
    </row>
    <row r="125" ht="11.25">
      <c r="A125" s="21">
        <v>19</v>
      </c>
    </row>
    <row r="126" ht="11.25">
      <c r="A126" s="21">
        <v>28</v>
      </c>
    </row>
    <row r="127" ht="11.25">
      <c r="A127" s="21">
        <v>16</v>
      </c>
    </row>
    <row r="128" ht="11.25">
      <c r="A128" s="21">
        <v>15</v>
      </c>
    </row>
    <row r="129" ht="11.25">
      <c r="A129" s="21">
        <v>24</v>
      </c>
    </row>
    <row r="130" ht="11.25">
      <c r="A130" s="21">
        <v>15</v>
      </c>
    </row>
    <row r="131" ht="11.25">
      <c r="A131" s="21">
        <v>20</v>
      </c>
    </row>
    <row r="132" ht="11.25">
      <c r="A132" s="21">
        <v>20</v>
      </c>
    </row>
    <row r="133" ht="11.25">
      <c r="A133" s="21">
        <v>15</v>
      </c>
    </row>
    <row r="134" ht="11.25">
      <c r="A134" s="21">
        <v>25</v>
      </c>
    </row>
    <row r="135" ht="11.25">
      <c r="A135" s="21">
        <v>27</v>
      </c>
    </row>
    <row r="136" ht="11.25">
      <c r="A136" s="21">
        <v>17</v>
      </c>
    </row>
    <row r="137" ht="11.25">
      <c r="A137" s="21">
        <v>14</v>
      </c>
    </row>
    <row r="138" ht="11.25">
      <c r="A138" s="21">
        <v>20</v>
      </c>
    </row>
    <row r="139" ht="11.25">
      <c r="A139" s="21">
        <v>13</v>
      </c>
    </row>
    <row r="140" ht="11.25">
      <c r="A140" s="21">
        <v>11</v>
      </c>
    </row>
    <row r="141" ht="11.25">
      <c r="A141" s="21">
        <v>21</v>
      </c>
    </row>
    <row r="142" ht="11.25">
      <c r="A142" s="21">
        <v>24</v>
      </c>
    </row>
    <row r="143" ht="11.25">
      <c r="A143" s="21">
        <v>17</v>
      </c>
    </row>
    <row r="144" ht="11.25">
      <c r="A144" s="21">
        <v>22</v>
      </c>
    </row>
    <row r="145" ht="11.25">
      <c r="A145" s="21">
        <v>20</v>
      </c>
    </row>
    <row r="146" ht="11.25">
      <c r="A146" s="21">
        <v>21</v>
      </c>
    </row>
    <row r="147" ht="11.25">
      <c r="A147" s="21">
        <v>18</v>
      </c>
    </row>
    <row r="148" ht="11.25">
      <c r="A148" s="21">
        <v>9</v>
      </c>
    </row>
    <row r="149" ht="11.25">
      <c r="A149" s="21">
        <v>17</v>
      </c>
    </row>
    <row r="150" ht="11.25">
      <c r="A150" s="21">
        <v>20</v>
      </c>
    </row>
    <row r="151" ht="11.25">
      <c r="A151" s="21">
        <v>14</v>
      </c>
    </row>
    <row r="152" ht="11.25">
      <c r="A152" s="21">
        <v>18</v>
      </c>
    </row>
    <row r="153" ht="11.25">
      <c r="A153" s="21">
        <v>19</v>
      </c>
    </row>
    <row r="154" ht="11.25">
      <c r="A154" s="21">
        <v>17</v>
      </c>
    </row>
    <row r="155" ht="11.25">
      <c r="A155" s="21">
        <v>15</v>
      </c>
    </row>
    <row r="156" ht="11.25">
      <c r="A156" s="21">
        <v>19</v>
      </c>
    </row>
    <row r="157" ht="11.25">
      <c r="A157" s="21">
        <v>17</v>
      </c>
    </row>
    <row r="158" ht="11.25">
      <c r="A158" s="21">
        <v>19</v>
      </c>
    </row>
    <row r="159" ht="11.25">
      <c r="A159" s="21">
        <v>16</v>
      </c>
    </row>
    <row r="160" ht="11.25">
      <c r="A160" s="21">
        <v>19</v>
      </c>
    </row>
    <row r="161" ht="11.25">
      <c r="A161" s="21">
        <v>17</v>
      </c>
    </row>
    <row r="162" ht="11.25">
      <c r="A162" s="21">
        <v>14</v>
      </c>
    </row>
    <row r="163" ht="11.25">
      <c r="A163" s="21">
        <v>15</v>
      </c>
    </row>
    <row r="164" ht="11.25">
      <c r="A164" s="21">
        <v>17</v>
      </c>
    </row>
    <row r="165" ht="11.25">
      <c r="A165" s="21">
        <v>12</v>
      </c>
    </row>
    <row r="166" ht="11.25">
      <c r="A166" s="21">
        <v>15</v>
      </c>
    </row>
    <row r="167" ht="11.25">
      <c r="A167" s="21">
        <v>16</v>
      </c>
    </row>
    <row r="168" ht="11.25">
      <c r="A168" s="21">
        <v>18</v>
      </c>
    </row>
    <row r="169" ht="11.25">
      <c r="A169" s="21">
        <v>21</v>
      </c>
    </row>
    <row r="170" ht="11.25">
      <c r="A170" s="21">
        <v>10</v>
      </c>
    </row>
    <row r="171" ht="11.25">
      <c r="A171" s="21">
        <v>8</v>
      </c>
    </row>
    <row r="172" ht="11.25">
      <c r="A172" s="21">
        <v>16</v>
      </c>
    </row>
    <row r="173" ht="11.25">
      <c r="A173" s="21">
        <v>15</v>
      </c>
    </row>
    <row r="174" ht="11.25">
      <c r="A174" s="21">
        <v>30</v>
      </c>
    </row>
    <row r="175" ht="11.25">
      <c r="A175" s="21">
        <v>17</v>
      </c>
    </row>
    <row r="176" ht="11.25">
      <c r="A176" s="21">
        <v>24</v>
      </c>
    </row>
    <row r="177" ht="11.25">
      <c r="A177" s="21">
        <v>11</v>
      </c>
    </row>
    <row r="178" ht="11.25">
      <c r="A178" s="21">
        <v>17</v>
      </c>
    </row>
    <row r="179" ht="11.25">
      <c r="A179" s="21">
        <v>21</v>
      </c>
    </row>
    <row r="180" ht="11.25">
      <c r="A180" s="21">
        <v>18</v>
      </c>
    </row>
    <row r="181" ht="11.25">
      <c r="A181" s="21">
        <v>16</v>
      </c>
    </row>
    <row r="182" ht="11.25">
      <c r="A182" s="21">
        <v>19</v>
      </c>
    </row>
    <row r="183" ht="11.25">
      <c r="A183" s="21">
        <v>13</v>
      </c>
    </row>
    <row r="184" ht="11.25">
      <c r="A184" s="21">
        <v>22</v>
      </c>
    </row>
    <row r="185" ht="11.25">
      <c r="A185" s="21">
        <v>12</v>
      </c>
    </row>
    <row r="186" ht="11.25">
      <c r="A186" s="21">
        <v>20</v>
      </c>
    </row>
    <row r="187" ht="11.25">
      <c r="A187" s="21">
        <v>24</v>
      </c>
    </row>
    <row r="188" ht="11.25">
      <c r="A188" s="21">
        <v>13</v>
      </c>
    </row>
    <row r="189" ht="11.25">
      <c r="A189" s="21">
        <v>12</v>
      </c>
    </row>
    <row r="190" ht="11.25">
      <c r="A190" s="21">
        <v>20</v>
      </c>
    </row>
    <row r="191" ht="11.25">
      <c r="A191" s="21">
        <v>15</v>
      </c>
    </row>
    <row r="192" ht="11.25">
      <c r="A192" s="21">
        <v>18</v>
      </c>
    </row>
    <row r="193" ht="11.25">
      <c r="A193" s="21">
        <v>26</v>
      </c>
    </row>
    <row r="194" ht="11.25">
      <c r="A194" s="21">
        <v>23</v>
      </c>
    </row>
    <row r="195" ht="11.25">
      <c r="A195" s="21">
        <v>23</v>
      </c>
    </row>
    <row r="196" ht="11.25">
      <c r="A196" s="21">
        <v>15</v>
      </c>
    </row>
    <row r="197" ht="11.25">
      <c r="A197" s="21">
        <v>23</v>
      </c>
    </row>
    <row r="198" ht="11.25">
      <c r="A198" s="21">
        <v>14</v>
      </c>
    </row>
    <row r="199" ht="11.25">
      <c r="A199" s="21">
        <v>8</v>
      </c>
    </row>
    <row r="200" ht="11.25">
      <c r="A200" s="21">
        <v>22</v>
      </c>
    </row>
    <row r="201" ht="11.25">
      <c r="A201" s="21">
        <v>16</v>
      </c>
    </row>
    <row r="202" ht="11.25">
      <c r="A202" s="21">
        <v>16</v>
      </c>
    </row>
    <row r="203" ht="11.25">
      <c r="A203" s="21">
        <v>15</v>
      </c>
    </row>
    <row r="204" ht="11.25">
      <c r="A204" s="21">
        <v>12</v>
      </c>
    </row>
    <row r="205" ht="11.25">
      <c r="A205" s="21">
        <v>20</v>
      </c>
    </row>
    <row r="206" ht="11.25">
      <c r="A206" s="21">
        <v>27</v>
      </c>
    </row>
    <row r="207" ht="11.25">
      <c r="A207" s="21">
        <v>19</v>
      </c>
    </row>
    <row r="208" ht="11.25">
      <c r="A208" s="21">
        <v>11</v>
      </c>
    </row>
    <row r="209" ht="11.25">
      <c r="A209" s="21">
        <v>10</v>
      </c>
    </row>
    <row r="210" ht="11.25">
      <c r="A210" s="21">
        <v>22</v>
      </c>
    </row>
    <row r="211" ht="11.25">
      <c r="A211" s="21">
        <v>18</v>
      </c>
    </row>
    <row r="212" ht="11.25">
      <c r="A212" s="21">
        <v>14</v>
      </c>
    </row>
    <row r="213" ht="11.25">
      <c r="A213" s="21">
        <v>20</v>
      </c>
    </row>
    <row r="214" ht="11.25">
      <c r="A214" s="21">
        <v>18</v>
      </c>
    </row>
    <row r="215" ht="11.25">
      <c r="A215" s="21">
        <v>29</v>
      </c>
    </row>
    <row r="216" ht="11.25">
      <c r="A216" s="21">
        <v>15</v>
      </c>
    </row>
    <row r="217" ht="11.25">
      <c r="A217" s="21">
        <v>19</v>
      </c>
    </row>
    <row r="218" ht="11.25">
      <c r="A218" s="21">
        <v>14</v>
      </c>
    </row>
    <row r="219" ht="11.25">
      <c r="A219" s="21">
        <v>19</v>
      </c>
    </row>
    <row r="220" ht="11.25">
      <c r="A220" s="21">
        <v>14</v>
      </c>
    </row>
    <row r="221" ht="11.25">
      <c r="A221" s="21">
        <v>13</v>
      </c>
    </row>
    <row r="222" ht="11.25">
      <c r="A222" s="21">
        <v>17</v>
      </c>
    </row>
    <row r="223" ht="11.25">
      <c r="A223" s="21">
        <v>15</v>
      </c>
    </row>
    <row r="224" ht="11.25">
      <c r="A224" s="21">
        <v>22</v>
      </c>
    </row>
    <row r="225" ht="11.25">
      <c r="A225" s="21">
        <v>22</v>
      </c>
    </row>
    <row r="226" ht="11.25">
      <c r="A226" s="21">
        <v>23</v>
      </c>
    </row>
    <row r="227" ht="11.25">
      <c r="A227" s="21">
        <v>19</v>
      </c>
    </row>
    <row r="228" ht="11.25">
      <c r="A228" s="21">
        <v>11</v>
      </c>
    </row>
    <row r="229" ht="11.25">
      <c r="A229" s="21">
        <v>29</v>
      </c>
    </row>
    <row r="230" ht="11.25">
      <c r="A230" s="21">
        <v>25</v>
      </c>
    </row>
    <row r="231" ht="11.25">
      <c r="A231" s="21">
        <v>25</v>
      </c>
    </row>
    <row r="232" ht="11.25">
      <c r="A232" s="21">
        <v>18</v>
      </c>
    </row>
    <row r="233" ht="11.25">
      <c r="A233" s="21">
        <v>20</v>
      </c>
    </row>
    <row r="234" ht="11.25">
      <c r="A234" s="21">
        <v>17</v>
      </c>
    </row>
    <row r="235" ht="11.25">
      <c r="A235" s="21">
        <v>11</v>
      </c>
    </row>
    <row r="236" ht="11.25">
      <c r="A236" s="21">
        <v>20</v>
      </c>
    </row>
    <row r="237" ht="11.25">
      <c r="A237" s="21">
        <v>18</v>
      </c>
    </row>
    <row r="238" ht="11.25">
      <c r="A238" s="21">
        <v>17</v>
      </c>
    </row>
    <row r="239" ht="11.25">
      <c r="A239" s="21">
        <v>12</v>
      </c>
    </row>
    <row r="240" ht="11.25">
      <c r="A240" s="21">
        <v>22</v>
      </c>
    </row>
    <row r="241" ht="11.25">
      <c r="A241" s="21">
        <v>20</v>
      </c>
    </row>
    <row r="242" ht="11.25">
      <c r="A242" s="21">
        <v>13</v>
      </c>
    </row>
    <row r="243" ht="11.25">
      <c r="A243" s="21">
        <v>24</v>
      </c>
    </row>
    <row r="244" ht="11.25">
      <c r="A244" s="21">
        <v>21</v>
      </c>
    </row>
    <row r="245" ht="11.25">
      <c r="A245" s="21">
        <v>18</v>
      </c>
    </row>
    <row r="246" ht="11.25">
      <c r="A246" s="21">
        <v>25</v>
      </c>
    </row>
    <row r="247" ht="11.25">
      <c r="A247" s="21">
        <v>16</v>
      </c>
    </row>
    <row r="248" ht="11.25">
      <c r="A248" s="21">
        <v>13</v>
      </c>
    </row>
    <row r="249" ht="11.25">
      <c r="A249" s="21">
        <v>13</v>
      </c>
    </row>
    <row r="250" ht="11.25">
      <c r="A250" s="21">
        <v>10</v>
      </c>
    </row>
    <row r="251" ht="11.25">
      <c r="A251" s="21">
        <v>19</v>
      </c>
    </row>
    <row r="252" ht="11.25">
      <c r="A252" s="21">
        <v>15</v>
      </c>
    </row>
    <row r="253" ht="11.25">
      <c r="A253" s="21">
        <v>22</v>
      </c>
    </row>
    <row r="254" ht="11.25">
      <c r="A254" s="21">
        <v>18</v>
      </c>
    </row>
    <row r="255" ht="11.25">
      <c r="A255" s="21">
        <v>19</v>
      </c>
    </row>
    <row r="256" ht="11.25">
      <c r="A256" s="21">
        <v>21</v>
      </c>
    </row>
    <row r="257" ht="11.25">
      <c r="A257" s="21">
        <v>16</v>
      </c>
    </row>
    <row r="258" ht="11.25">
      <c r="A258" s="21">
        <v>17</v>
      </c>
    </row>
    <row r="259" ht="11.25">
      <c r="A259" s="21">
        <v>18</v>
      </c>
    </row>
    <row r="260" ht="11.25">
      <c r="A260" s="21">
        <v>13</v>
      </c>
    </row>
    <row r="261" ht="11.25">
      <c r="A261" s="21">
        <v>23</v>
      </c>
    </row>
    <row r="262" ht="11.25">
      <c r="A262" s="21">
        <v>18</v>
      </c>
    </row>
    <row r="263" ht="11.25">
      <c r="A263" s="21">
        <v>21</v>
      </c>
    </row>
    <row r="264" ht="11.25">
      <c r="A264" s="21">
        <v>19</v>
      </c>
    </row>
    <row r="265" ht="11.25">
      <c r="A265" s="21">
        <v>21</v>
      </c>
    </row>
    <row r="266" ht="11.25">
      <c r="A266" s="21">
        <v>12</v>
      </c>
    </row>
    <row r="267" ht="11.25">
      <c r="A267" s="21">
        <v>26</v>
      </c>
    </row>
    <row r="268" ht="11.25">
      <c r="A268" s="21">
        <v>23</v>
      </c>
    </row>
    <row r="269" ht="11.25">
      <c r="A269" s="21">
        <v>19</v>
      </c>
    </row>
    <row r="270" ht="11.25">
      <c r="A270" s="21">
        <v>19</v>
      </c>
    </row>
    <row r="271" ht="11.25">
      <c r="A271" s="21">
        <v>16</v>
      </c>
    </row>
    <row r="272" ht="11.25">
      <c r="A272" s="21">
        <v>19</v>
      </c>
    </row>
    <row r="273" ht="11.25">
      <c r="A273" s="21">
        <v>17</v>
      </c>
    </row>
    <row r="274" ht="11.25">
      <c r="A274" s="21">
        <v>18</v>
      </c>
    </row>
    <row r="275" ht="11.25">
      <c r="A275" s="21">
        <v>16</v>
      </c>
    </row>
    <row r="276" ht="11.25">
      <c r="A276" s="21">
        <v>20</v>
      </c>
    </row>
    <row r="277" ht="11.25">
      <c r="A277" s="21">
        <v>15</v>
      </c>
    </row>
    <row r="278" ht="11.25">
      <c r="A278" s="21">
        <v>12</v>
      </c>
    </row>
    <row r="279" ht="11.25">
      <c r="A279" s="21">
        <v>22</v>
      </c>
    </row>
    <row r="280" ht="11.25">
      <c r="A280" s="21">
        <v>24</v>
      </c>
    </row>
    <row r="281" ht="11.25">
      <c r="A281" s="21">
        <v>12</v>
      </c>
    </row>
    <row r="282" ht="11.25">
      <c r="A282" s="21">
        <v>25</v>
      </c>
    </row>
    <row r="283" ht="11.25">
      <c r="A283" s="21">
        <v>17</v>
      </c>
    </row>
    <row r="284" ht="11.25">
      <c r="A284" s="21">
        <v>12</v>
      </c>
    </row>
    <row r="285" ht="11.25">
      <c r="A285" s="21">
        <v>17</v>
      </c>
    </row>
    <row r="286" ht="11.25">
      <c r="A286" s="21">
        <v>13</v>
      </c>
    </row>
    <row r="287" ht="11.25">
      <c r="A287" s="21">
        <v>17</v>
      </c>
    </row>
    <row r="288" ht="11.25">
      <c r="A288" s="21">
        <v>21</v>
      </c>
    </row>
    <row r="289" ht="11.25">
      <c r="A289" s="21">
        <v>18</v>
      </c>
    </row>
    <row r="290" ht="11.25">
      <c r="A290" s="21">
        <v>21</v>
      </c>
    </row>
    <row r="291" ht="11.25">
      <c r="A291" s="21">
        <v>18</v>
      </c>
    </row>
    <row r="292" ht="11.25">
      <c r="A292" s="21">
        <v>16</v>
      </c>
    </row>
    <row r="293" ht="11.25">
      <c r="A293" s="21">
        <v>19</v>
      </c>
    </row>
    <row r="294" ht="11.25">
      <c r="A294" s="21">
        <v>20</v>
      </c>
    </row>
    <row r="295" ht="11.25">
      <c r="A295" s="21">
        <v>12</v>
      </c>
    </row>
    <row r="296" ht="11.25">
      <c r="A296" s="21">
        <v>21</v>
      </c>
    </row>
    <row r="297" ht="11.25">
      <c r="A297" s="21">
        <v>19</v>
      </c>
    </row>
    <row r="298" ht="11.25">
      <c r="A298" s="21">
        <v>19</v>
      </c>
    </row>
    <row r="299" ht="11.25">
      <c r="A299" s="21">
        <v>15</v>
      </c>
    </row>
    <row r="300" ht="11.25">
      <c r="A300" s="21">
        <v>20</v>
      </c>
    </row>
    <row r="301" ht="11.25">
      <c r="A301" s="21">
        <v>20</v>
      </c>
    </row>
    <row r="303" ht="11.25">
      <c r="A303" s="21">
        <f>SUM(A2:A301)</f>
        <v>5371</v>
      </c>
    </row>
    <row r="304" ht="11.25">
      <c r="A304" s="21">
        <f>COUNTA(A2:A301)</f>
        <v>300</v>
      </c>
    </row>
    <row r="305" ht="11.25">
      <c r="A305" s="21">
        <f>A303/A304</f>
        <v>17.903333333333332</v>
      </c>
    </row>
  </sheetData>
  <mergeCells count="2">
    <mergeCell ref="K3:O3"/>
    <mergeCell ref="K33:O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 topLeftCell="A1">
      <selection activeCell="N4" sqref="N4"/>
    </sheetView>
  </sheetViews>
  <sheetFormatPr defaultColWidth="12" defaultRowHeight="11.25"/>
  <cols>
    <col min="8" max="8" width="15.5" style="0" customWidth="1"/>
  </cols>
  <sheetData>
    <row r="1" spans="4:6" ht="11.25">
      <c r="D1" s="36">
        <f>MAX(D3:D302)</f>
        <v>0.06691667961491843</v>
      </c>
      <c r="E1" s="35"/>
      <c r="F1" s="36">
        <f>MAX(F3:F302)</f>
        <v>0.03983476372655159</v>
      </c>
    </row>
    <row r="2" spans="1:9" ht="11.25">
      <c r="A2" s="11" t="s">
        <v>16</v>
      </c>
      <c r="B2" s="29" t="s">
        <v>17</v>
      </c>
      <c r="C2" s="27" t="s">
        <v>23</v>
      </c>
      <c r="D2" s="28" t="s">
        <v>18</v>
      </c>
      <c r="E2" s="27" t="s">
        <v>24</v>
      </c>
      <c r="F2" s="28" t="s">
        <v>19</v>
      </c>
      <c r="H2" s="33" t="s">
        <v>20</v>
      </c>
      <c r="I2" s="37">
        <f>MAX(D1:F1)</f>
        <v>0.06691667961491843</v>
      </c>
    </row>
    <row r="3" spans="1:9" ht="11.25">
      <c r="A3" s="21">
        <v>7</v>
      </c>
      <c r="B3">
        <f>NORMDIST(A3,18,SQRT(18),1)</f>
        <v>0.004760978065725507</v>
      </c>
      <c r="C3">
        <f>(COUNTA($A$3:A3)-1)/300</f>
        <v>0</v>
      </c>
      <c r="D3">
        <f>C3-B3</f>
        <v>-0.004760978065725507</v>
      </c>
      <c r="E3">
        <f>COUNTA($A$3:A3)/300</f>
        <v>0.0033333333333333335</v>
      </c>
      <c r="F3">
        <f>B3-E3</f>
        <v>0.0014276447323921739</v>
      </c>
      <c r="H3" s="34" t="s">
        <v>22</v>
      </c>
      <c r="I3" s="19">
        <f>SQRT(-0.5*LN(0.05/2)/300)</f>
        <v>0.07841002756996855</v>
      </c>
    </row>
    <row r="4" spans="1:6" ht="12" thickBot="1">
      <c r="A4" s="21">
        <v>8</v>
      </c>
      <c r="B4">
        <f aca="true" t="shared" si="0" ref="B4:B67">NORMDIST(A4,18,SQRT(18),1)</f>
        <v>0.00921104615512347</v>
      </c>
      <c r="C4">
        <f>(COUNTA($A$3:A4)-1)/300</f>
        <v>0.0033333333333333335</v>
      </c>
      <c r="D4">
        <f aca="true" t="shared" si="1" ref="D4:D67">C4-B4</f>
        <v>-0.005877712821790136</v>
      </c>
      <c r="E4">
        <f>COUNTA($A$3:A4)/300</f>
        <v>0.006666666666666667</v>
      </c>
      <c r="F4">
        <f aca="true" t="shared" si="2" ref="F4:F67">B4-E4</f>
        <v>0.002544379488456803</v>
      </c>
    </row>
    <row r="5" spans="1:12" ht="12" thickBot="1">
      <c r="A5" s="21">
        <v>8</v>
      </c>
      <c r="B5">
        <f t="shared" si="0"/>
        <v>0.00921104615512347</v>
      </c>
      <c r="C5">
        <f>(COUNTA($A$3:A5)-1)/300</f>
        <v>0.006666666666666667</v>
      </c>
      <c r="D5">
        <f t="shared" si="1"/>
        <v>-0.002544379488456803</v>
      </c>
      <c r="E5">
        <f>COUNTA($A$3:A5)/300</f>
        <v>0.01</v>
      </c>
      <c r="F5">
        <f t="shared" si="2"/>
        <v>-0.0007889538448765301</v>
      </c>
      <c r="H5" s="30" t="s">
        <v>21</v>
      </c>
      <c r="I5" s="31"/>
      <c r="J5" s="31"/>
      <c r="K5" s="31"/>
      <c r="L5" s="32"/>
    </row>
    <row r="6" spans="1:6" ht="11.25">
      <c r="A6" s="21">
        <v>9</v>
      </c>
      <c r="B6">
        <f t="shared" si="0"/>
        <v>0.0169473661491516</v>
      </c>
      <c r="C6">
        <f>(COUNTA($A$3:A6)-1)/300</f>
        <v>0.01</v>
      </c>
      <c r="D6">
        <f t="shared" si="1"/>
        <v>-0.006947366149151599</v>
      </c>
      <c r="E6">
        <f>COUNTA($A$3:A6)/300</f>
        <v>0.013333333333333334</v>
      </c>
      <c r="F6">
        <f t="shared" si="2"/>
        <v>0.003614032815818265</v>
      </c>
    </row>
    <row r="7" spans="1:6" ht="11.25">
      <c r="A7" s="21">
        <v>9</v>
      </c>
      <c r="B7">
        <f t="shared" si="0"/>
        <v>0.0169473661491516</v>
      </c>
      <c r="C7">
        <f>(COUNTA($A$3:A7)-1)/300</f>
        <v>0.013333333333333334</v>
      </c>
      <c r="D7">
        <f t="shared" si="1"/>
        <v>-0.003614032815818265</v>
      </c>
      <c r="E7">
        <f>COUNTA($A$3:A7)/300</f>
        <v>0.016666666666666666</v>
      </c>
      <c r="F7">
        <f t="shared" si="2"/>
        <v>0.0002806994824849328</v>
      </c>
    </row>
    <row r="8" spans="1:6" ht="11.25">
      <c r="A8" s="21">
        <v>10</v>
      </c>
      <c r="B8">
        <f t="shared" si="0"/>
        <v>0.029673153730036095</v>
      </c>
      <c r="C8">
        <f>(COUNTA($A$3:A8)-1)/300</f>
        <v>0.016666666666666666</v>
      </c>
      <c r="D8">
        <f t="shared" si="1"/>
        <v>-0.013006487063369428</v>
      </c>
      <c r="E8">
        <f>COUNTA($A$3:A8)/300</f>
        <v>0.02</v>
      </c>
      <c r="F8">
        <f t="shared" si="2"/>
        <v>0.009673153730036094</v>
      </c>
    </row>
    <row r="9" spans="1:6" ht="11.25">
      <c r="A9" s="21">
        <v>10</v>
      </c>
      <c r="B9">
        <f t="shared" si="0"/>
        <v>0.029673153730036095</v>
      </c>
      <c r="C9">
        <f>(COUNTA($A$3:A9)-1)/300</f>
        <v>0.02</v>
      </c>
      <c r="D9">
        <f t="shared" si="1"/>
        <v>-0.009673153730036094</v>
      </c>
      <c r="E9">
        <f>COUNTA($A$3:A9)/300</f>
        <v>0.023333333333333334</v>
      </c>
      <c r="F9">
        <f t="shared" si="2"/>
        <v>0.00633982039670276</v>
      </c>
    </row>
    <row r="10" spans="1:6" ht="11.25">
      <c r="A10" s="21">
        <v>10</v>
      </c>
      <c r="B10">
        <f t="shared" si="0"/>
        <v>0.029673153730036095</v>
      </c>
      <c r="C10">
        <f>(COUNTA($A$3:A10)-1)/300</f>
        <v>0.023333333333333334</v>
      </c>
      <c r="D10">
        <f t="shared" si="1"/>
        <v>-0.00633982039670276</v>
      </c>
      <c r="E10">
        <f>COUNTA($A$3:A10)/300</f>
        <v>0.02666666666666667</v>
      </c>
      <c r="F10">
        <f t="shared" si="2"/>
        <v>0.0030064870633694264</v>
      </c>
    </row>
    <row r="11" spans="1:6" ht="11.25">
      <c r="A11" s="21">
        <v>10</v>
      </c>
      <c r="B11">
        <f t="shared" si="0"/>
        <v>0.029673153730036095</v>
      </c>
      <c r="C11">
        <f>(COUNTA($A$3:A11)-1)/300</f>
        <v>0.02666666666666667</v>
      </c>
      <c r="D11">
        <f t="shared" si="1"/>
        <v>-0.0030064870633694264</v>
      </c>
      <c r="E11">
        <f>COUNTA($A$3:A11)/300</f>
        <v>0.03</v>
      </c>
      <c r="F11">
        <f t="shared" si="2"/>
        <v>-0.0003268462699639041</v>
      </c>
    </row>
    <row r="12" spans="1:6" ht="11.25">
      <c r="A12" s="21">
        <v>10</v>
      </c>
      <c r="B12">
        <f t="shared" si="0"/>
        <v>0.029673153730036095</v>
      </c>
      <c r="C12">
        <f>(COUNTA($A$3:A12)-1)/300</f>
        <v>0.03</v>
      </c>
      <c r="D12">
        <f t="shared" si="1"/>
        <v>0.0003268462699639041</v>
      </c>
      <c r="E12">
        <f>COUNTA($A$3:A12)/300</f>
        <v>0.03333333333333333</v>
      </c>
      <c r="F12">
        <f t="shared" si="2"/>
        <v>-0.003660179603297238</v>
      </c>
    </row>
    <row r="13" spans="1:6" ht="11.25">
      <c r="A13" s="21">
        <v>10</v>
      </c>
      <c r="B13">
        <f t="shared" si="0"/>
        <v>0.029673153730036095</v>
      </c>
      <c r="C13">
        <f>(COUNTA($A$3:A13)-1)/300</f>
        <v>0.03333333333333333</v>
      </c>
      <c r="D13">
        <f t="shared" si="1"/>
        <v>0.003660179603297238</v>
      </c>
      <c r="E13">
        <f>COUNTA($A$3:A13)/300</f>
        <v>0.03666666666666667</v>
      </c>
      <c r="F13">
        <f t="shared" si="2"/>
        <v>-0.006993512936630572</v>
      </c>
    </row>
    <row r="14" spans="1:6" ht="11.25">
      <c r="A14" s="21">
        <v>10</v>
      </c>
      <c r="B14">
        <f t="shared" si="0"/>
        <v>0.029673153730036095</v>
      </c>
      <c r="C14">
        <f>(COUNTA($A$3:A14)-1)/300</f>
        <v>0.03666666666666667</v>
      </c>
      <c r="D14">
        <f t="shared" si="1"/>
        <v>0.006993512936630572</v>
      </c>
      <c r="E14">
        <f>COUNTA($A$3:A14)/300</f>
        <v>0.04</v>
      </c>
      <c r="F14">
        <f t="shared" si="2"/>
        <v>-0.010326846269963906</v>
      </c>
    </row>
    <row r="15" spans="1:6" ht="11.25">
      <c r="A15" s="21">
        <v>11</v>
      </c>
      <c r="B15">
        <f t="shared" si="0"/>
        <v>0.04948005993683058</v>
      </c>
      <c r="C15">
        <f>(COUNTA($A$3:A15)-1)/300</f>
        <v>0.04</v>
      </c>
      <c r="D15">
        <f t="shared" si="1"/>
        <v>-0.009480059936830577</v>
      </c>
      <c r="E15">
        <f>COUNTA($A$3:A15)/300</f>
        <v>0.043333333333333335</v>
      </c>
      <c r="F15">
        <f t="shared" si="2"/>
        <v>0.006146726603497243</v>
      </c>
    </row>
    <row r="16" spans="1:6" ht="11.25">
      <c r="A16" s="21">
        <v>11</v>
      </c>
      <c r="B16">
        <f t="shared" si="0"/>
        <v>0.04948005993683058</v>
      </c>
      <c r="C16">
        <f>(COUNTA($A$3:A16)-1)/300</f>
        <v>0.043333333333333335</v>
      </c>
      <c r="D16">
        <f t="shared" si="1"/>
        <v>-0.006146726603497243</v>
      </c>
      <c r="E16">
        <f>COUNTA($A$3:A16)/300</f>
        <v>0.04666666666666667</v>
      </c>
      <c r="F16">
        <f t="shared" si="2"/>
        <v>0.0028133932701639094</v>
      </c>
    </row>
    <row r="17" spans="1:6" ht="11.25">
      <c r="A17" s="21">
        <v>11</v>
      </c>
      <c r="B17">
        <f t="shared" si="0"/>
        <v>0.04948005993683058</v>
      </c>
      <c r="C17">
        <f>(COUNTA($A$3:A17)-1)/300</f>
        <v>0.04666666666666667</v>
      </c>
      <c r="D17">
        <f t="shared" si="1"/>
        <v>-0.0028133932701639094</v>
      </c>
      <c r="E17">
        <f>COUNTA($A$3:A17)/300</f>
        <v>0.05</v>
      </c>
      <c r="F17">
        <f t="shared" si="2"/>
        <v>-0.0005199400631694245</v>
      </c>
    </row>
    <row r="18" spans="1:6" ht="11.25">
      <c r="A18" s="21">
        <v>11</v>
      </c>
      <c r="B18">
        <f t="shared" si="0"/>
        <v>0.04948005993683058</v>
      </c>
      <c r="C18">
        <f>(COUNTA($A$3:A18)-1)/300</f>
        <v>0.05</v>
      </c>
      <c r="D18">
        <f t="shared" si="1"/>
        <v>0.0005199400631694245</v>
      </c>
      <c r="E18">
        <f>COUNTA($A$3:A18)/300</f>
        <v>0.05333333333333334</v>
      </c>
      <c r="F18">
        <f t="shared" si="2"/>
        <v>-0.0038532733965027585</v>
      </c>
    </row>
    <row r="19" spans="1:6" ht="11.25">
      <c r="A19" s="21">
        <v>11</v>
      </c>
      <c r="B19">
        <f t="shared" si="0"/>
        <v>0.04948005993683058</v>
      </c>
      <c r="C19">
        <f>(COUNTA($A$3:A19)-1)/300</f>
        <v>0.05333333333333334</v>
      </c>
      <c r="D19">
        <f t="shared" si="1"/>
        <v>0.0038532733965027585</v>
      </c>
      <c r="E19">
        <f>COUNTA($A$3:A19)/300</f>
        <v>0.056666666666666664</v>
      </c>
      <c r="F19">
        <f t="shared" si="2"/>
        <v>-0.0071866067298360856</v>
      </c>
    </row>
    <row r="20" spans="1:6" ht="11.25">
      <c r="A20" s="21">
        <v>11</v>
      </c>
      <c r="B20">
        <f t="shared" si="0"/>
        <v>0.04948005993683058</v>
      </c>
      <c r="C20">
        <f>(COUNTA($A$3:A20)-1)/300</f>
        <v>0.056666666666666664</v>
      </c>
      <c r="D20">
        <f t="shared" si="1"/>
        <v>0.0071866067298360856</v>
      </c>
      <c r="E20">
        <f>COUNTA($A$3:A20)/300</f>
        <v>0.06</v>
      </c>
      <c r="F20">
        <f t="shared" si="2"/>
        <v>-0.01051994006316942</v>
      </c>
    </row>
    <row r="21" spans="1:6" ht="11.25">
      <c r="A21" s="21">
        <v>12</v>
      </c>
      <c r="B21">
        <f t="shared" si="0"/>
        <v>0.07864965263566692</v>
      </c>
      <c r="C21">
        <f>(COUNTA($A$3:A21)-1)/300</f>
        <v>0.06</v>
      </c>
      <c r="D21">
        <f t="shared" si="1"/>
        <v>-0.018649652635666925</v>
      </c>
      <c r="E21">
        <f>COUNTA($A$3:A21)/300</f>
        <v>0.06333333333333334</v>
      </c>
      <c r="F21">
        <f t="shared" si="2"/>
        <v>0.015316319302333584</v>
      </c>
    </row>
    <row r="22" spans="1:6" ht="11.25">
      <c r="A22" s="21">
        <v>12</v>
      </c>
      <c r="B22">
        <f t="shared" si="0"/>
        <v>0.07864965263566692</v>
      </c>
      <c r="C22">
        <f>(COUNTA($A$3:A22)-1)/300</f>
        <v>0.06333333333333334</v>
      </c>
      <c r="D22">
        <f t="shared" si="1"/>
        <v>-0.015316319302333584</v>
      </c>
      <c r="E22">
        <f>COUNTA($A$3:A22)/300</f>
        <v>0.06666666666666667</v>
      </c>
      <c r="F22">
        <f t="shared" si="2"/>
        <v>0.011982985969000257</v>
      </c>
    </row>
    <row r="23" spans="1:6" ht="11.25">
      <c r="A23" s="21">
        <v>12</v>
      </c>
      <c r="B23">
        <f t="shared" si="0"/>
        <v>0.07864965263566692</v>
      </c>
      <c r="C23">
        <f>(COUNTA($A$3:A23)-1)/300</f>
        <v>0.06666666666666667</v>
      </c>
      <c r="D23">
        <f t="shared" si="1"/>
        <v>-0.011982985969000257</v>
      </c>
      <c r="E23">
        <f>COUNTA($A$3:A23)/300</f>
        <v>0.07</v>
      </c>
      <c r="F23">
        <f t="shared" si="2"/>
        <v>0.008649652635666916</v>
      </c>
    </row>
    <row r="24" spans="1:6" ht="11.25">
      <c r="A24" s="21">
        <v>12</v>
      </c>
      <c r="B24">
        <f t="shared" si="0"/>
        <v>0.07864965263566692</v>
      </c>
      <c r="C24">
        <f>(COUNTA($A$3:A24)-1)/300</f>
        <v>0.07</v>
      </c>
      <c r="D24">
        <f t="shared" si="1"/>
        <v>-0.008649652635666916</v>
      </c>
      <c r="E24">
        <f>COUNTA($A$3:A24)/300</f>
        <v>0.07333333333333333</v>
      </c>
      <c r="F24">
        <f t="shared" si="2"/>
        <v>0.005316319302333589</v>
      </c>
    </row>
    <row r="25" spans="1:6" ht="11.25">
      <c r="A25" s="21">
        <v>12</v>
      </c>
      <c r="B25">
        <f t="shared" si="0"/>
        <v>0.07864965263566692</v>
      </c>
      <c r="C25">
        <f>(COUNTA($A$3:A25)-1)/300</f>
        <v>0.07333333333333333</v>
      </c>
      <c r="D25">
        <f t="shared" si="1"/>
        <v>-0.005316319302333589</v>
      </c>
      <c r="E25">
        <f>COUNTA($A$3:A25)/300</f>
        <v>0.07666666666666666</v>
      </c>
      <c r="F25">
        <f t="shared" si="2"/>
        <v>0.0019829859690002616</v>
      </c>
    </row>
    <row r="26" spans="1:6" ht="11.25">
      <c r="A26" s="21">
        <v>12</v>
      </c>
      <c r="B26">
        <f t="shared" si="0"/>
        <v>0.07864965263566692</v>
      </c>
      <c r="C26">
        <f>(COUNTA($A$3:A26)-1)/300</f>
        <v>0.07666666666666666</v>
      </c>
      <c r="D26">
        <f t="shared" si="1"/>
        <v>-0.0019829859690002616</v>
      </c>
      <c r="E26">
        <f>COUNTA($A$3:A26)/300</f>
        <v>0.08</v>
      </c>
      <c r="F26">
        <f t="shared" si="2"/>
        <v>-0.0013503473643330793</v>
      </c>
    </row>
    <row r="27" spans="1:6" ht="11.25">
      <c r="A27" s="21">
        <v>12</v>
      </c>
      <c r="B27">
        <f t="shared" si="0"/>
        <v>0.07864965263566692</v>
      </c>
      <c r="C27">
        <f>(COUNTA($A$3:A27)-1)/300</f>
        <v>0.08</v>
      </c>
      <c r="D27">
        <f t="shared" si="1"/>
        <v>0.0013503473643330793</v>
      </c>
      <c r="E27">
        <f>COUNTA($A$3:A27)/300</f>
        <v>0.08333333333333333</v>
      </c>
      <c r="F27">
        <f t="shared" si="2"/>
        <v>-0.004683680697666406</v>
      </c>
    </row>
    <row r="28" spans="1:6" ht="11.25">
      <c r="A28" s="21">
        <v>12</v>
      </c>
      <c r="B28">
        <f t="shared" si="0"/>
        <v>0.07864965263566692</v>
      </c>
      <c r="C28">
        <f>(COUNTA($A$3:A28)-1)/300</f>
        <v>0.08333333333333333</v>
      </c>
      <c r="D28">
        <f t="shared" si="1"/>
        <v>0.004683680697666406</v>
      </c>
      <c r="E28">
        <f>COUNTA($A$3:A28)/300</f>
        <v>0.08666666666666667</v>
      </c>
      <c r="F28">
        <f t="shared" si="2"/>
        <v>-0.008017014030999747</v>
      </c>
    </row>
    <row r="29" spans="1:6" ht="11.25">
      <c r="A29" s="21">
        <v>12</v>
      </c>
      <c r="B29">
        <f t="shared" si="0"/>
        <v>0.07864965263566692</v>
      </c>
      <c r="C29">
        <f>(COUNTA($A$3:A29)-1)/300</f>
        <v>0.08666666666666667</v>
      </c>
      <c r="D29">
        <f t="shared" si="1"/>
        <v>0.008017014030999747</v>
      </c>
      <c r="E29">
        <f>COUNTA($A$3:A29)/300</f>
        <v>0.09</v>
      </c>
      <c r="F29">
        <f t="shared" si="2"/>
        <v>-0.011350347364333074</v>
      </c>
    </row>
    <row r="30" spans="1:6" ht="11.25">
      <c r="A30" s="21">
        <v>12</v>
      </c>
      <c r="B30">
        <f t="shared" si="0"/>
        <v>0.07864965263566692</v>
      </c>
      <c r="C30">
        <f>(COUNTA($A$3:A30)-1)/300</f>
        <v>0.09</v>
      </c>
      <c r="D30">
        <f t="shared" si="1"/>
        <v>0.011350347364333074</v>
      </c>
      <c r="E30">
        <f>COUNTA($A$3:A30)/300</f>
        <v>0.09333333333333334</v>
      </c>
      <c r="F30">
        <f t="shared" si="2"/>
        <v>-0.014683680697666415</v>
      </c>
    </row>
    <row r="31" spans="1:6" ht="11.25">
      <c r="A31" s="21">
        <v>12</v>
      </c>
      <c r="B31">
        <f t="shared" si="0"/>
        <v>0.07864965263566692</v>
      </c>
      <c r="C31">
        <f>(COUNTA($A$3:A31)-1)/300</f>
        <v>0.09333333333333334</v>
      </c>
      <c r="D31">
        <f t="shared" si="1"/>
        <v>0.014683680697666415</v>
      </c>
      <c r="E31">
        <f>COUNTA($A$3:A31)/300</f>
        <v>0.09666666666666666</v>
      </c>
      <c r="F31">
        <f t="shared" si="2"/>
        <v>-0.018017014030999742</v>
      </c>
    </row>
    <row r="32" spans="1:6" ht="11.25">
      <c r="A32" s="21">
        <v>12</v>
      </c>
      <c r="B32">
        <f t="shared" si="0"/>
        <v>0.07864965263566692</v>
      </c>
      <c r="C32">
        <f>(COUNTA($A$3:A32)-1)/300</f>
        <v>0.09666666666666666</v>
      </c>
      <c r="D32">
        <f t="shared" si="1"/>
        <v>0.018017014030999742</v>
      </c>
      <c r="E32">
        <f>COUNTA($A$3:A32)/300</f>
        <v>0.1</v>
      </c>
      <c r="F32">
        <f t="shared" si="2"/>
        <v>-0.021350347364333083</v>
      </c>
    </row>
    <row r="33" spans="1:6" ht="11.25">
      <c r="A33" s="21">
        <v>12</v>
      </c>
      <c r="B33">
        <f t="shared" si="0"/>
        <v>0.07864965263566692</v>
      </c>
      <c r="C33">
        <f>(COUNTA($A$3:A33)-1)/300</f>
        <v>0.1</v>
      </c>
      <c r="D33">
        <f t="shared" si="1"/>
        <v>0.021350347364333083</v>
      </c>
      <c r="E33">
        <f>COUNTA($A$3:A33)/300</f>
        <v>0.10333333333333333</v>
      </c>
      <c r="F33">
        <f t="shared" si="2"/>
        <v>-0.02468368069766641</v>
      </c>
    </row>
    <row r="34" spans="1:6" ht="11.25">
      <c r="A34" s="21">
        <v>12</v>
      </c>
      <c r="B34">
        <f t="shared" si="0"/>
        <v>0.07864965263566692</v>
      </c>
      <c r="C34">
        <f>(COUNTA($A$3:A34)-1)/300</f>
        <v>0.10333333333333333</v>
      </c>
      <c r="D34">
        <f t="shared" si="1"/>
        <v>0.02468368069766641</v>
      </c>
      <c r="E34">
        <f>COUNTA($A$3:A34)/300</f>
        <v>0.10666666666666667</v>
      </c>
      <c r="F34">
        <f t="shared" si="2"/>
        <v>-0.02801701403099975</v>
      </c>
    </row>
    <row r="35" spans="1:6" ht="11.25">
      <c r="A35" s="21">
        <v>13</v>
      </c>
      <c r="B35">
        <f t="shared" si="0"/>
        <v>0.11929647308897573</v>
      </c>
      <c r="C35">
        <f>(COUNTA($A$3:A35)-1)/300</f>
        <v>0.10666666666666667</v>
      </c>
      <c r="D35">
        <f t="shared" si="1"/>
        <v>-0.012629806422309056</v>
      </c>
      <c r="E35">
        <f>COUNTA($A$3:A35)/300</f>
        <v>0.11</v>
      </c>
      <c r="F35">
        <f t="shared" si="2"/>
        <v>0.009296473088975729</v>
      </c>
    </row>
    <row r="36" spans="1:6" ht="11.25">
      <c r="A36" s="21">
        <v>13</v>
      </c>
      <c r="B36">
        <f t="shared" si="0"/>
        <v>0.11929647308897573</v>
      </c>
      <c r="C36">
        <f>(COUNTA($A$3:A36)-1)/300</f>
        <v>0.11</v>
      </c>
      <c r="D36">
        <f t="shared" si="1"/>
        <v>-0.009296473088975729</v>
      </c>
      <c r="E36">
        <f>COUNTA($A$3:A36)/300</f>
        <v>0.11333333333333333</v>
      </c>
      <c r="F36">
        <f t="shared" si="2"/>
        <v>0.005963139755642402</v>
      </c>
    </row>
    <row r="37" spans="1:6" ht="11.25">
      <c r="A37" s="21">
        <v>13</v>
      </c>
      <c r="B37">
        <f t="shared" si="0"/>
        <v>0.11929647308897573</v>
      </c>
      <c r="C37">
        <f>(COUNTA($A$3:A37)-1)/300</f>
        <v>0.11333333333333333</v>
      </c>
      <c r="D37">
        <f t="shared" si="1"/>
        <v>-0.005963139755642402</v>
      </c>
      <c r="E37">
        <f>COUNTA($A$3:A37)/300</f>
        <v>0.11666666666666667</v>
      </c>
      <c r="F37">
        <f t="shared" si="2"/>
        <v>0.002629806422309061</v>
      </c>
    </row>
    <row r="38" spans="1:6" ht="11.25">
      <c r="A38" s="21">
        <v>13</v>
      </c>
      <c r="B38">
        <f t="shared" si="0"/>
        <v>0.11929647308897573</v>
      </c>
      <c r="C38">
        <f>(COUNTA($A$3:A38)-1)/300</f>
        <v>0.11666666666666667</v>
      </c>
      <c r="D38">
        <f t="shared" si="1"/>
        <v>-0.002629806422309061</v>
      </c>
      <c r="E38">
        <f>COUNTA($A$3:A38)/300</f>
        <v>0.12</v>
      </c>
      <c r="F38">
        <f t="shared" si="2"/>
        <v>-0.0007035269110242659</v>
      </c>
    </row>
    <row r="39" spans="1:6" ht="11.25">
      <c r="A39" s="21">
        <v>13</v>
      </c>
      <c r="B39">
        <f t="shared" si="0"/>
        <v>0.11929647308897573</v>
      </c>
      <c r="C39">
        <f>(COUNTA($A$3:A39)-1)/300</f>
        <v>0.12</v>
      </c>
      <c r="D39">
        <f t="shared" si="1"/>
        <v>0.0007035269110242659</v>
      </c>
      <c r="E39">
        <f>COUNTA($A$3:A39)/300</f>
        <v>0.12333333333333334</v>
      </c>
      <c r="F39">
        <f t="shared" si="2"/>
        <v>-0.004036860244357607</v>
      </c>
    </row>
    <row r="40" spans="1:6" ht="11.25">
      <c r="A40" s="21">
        <v>13</v>
      </c>
      <c r="B40">
        <f t="shared" si="0"/>
        <v>0.11929647308897573</v>
      </c>
      <c r="C40">
        <f>(COUNTA($A$3:A40)-1)/300</f>
        <v>0.12333333333333334</v>
      </c>
      <c r="D40">
        <f t="shared" si="1"/>
        <v>0.004036860244357607</v>
      </c>
      <c r="E40">
        <f>COUNTA($A$3:A40)/300</f>
        <v>0.12666666666666668</v>
      </c>
      <c r="F40">
        <f t="shared" si="2"/>
        <v>-0.007370193577690948</v>
      </c>
    </row>
    <row r="41" spans="1:6" ht="11.25">
      <c r="A41" s="21">
        <v>13</v>
      </c>
      <c r="B41">
        <f t="shared" si="0"/>
        <v>0.11929647308897573</v>
      </c>
      <c r="C41">
        <f>(COUNTA($A$3:A41)-1)/300</f>
        <v>0.12666666666666668</v>
      </c>
      <c r="D41">
        <f t="shared" si="1"/>
        <v>0.007370193577690948</v>
      </c>
      <c r="E41">
        <f>COUNTA($A$3:A41)/300</f>
        <v>0.13</v>
      </c>
      <c r="F41">
        <f t="shared" si="2"/>
        <v>-0.010703526911024275</v>
      </c>
    </row>
    <row r="42" spans="1:6" ht="11.25">
      <c r="A42" s="21">
        <v>13</v>
      </c>
      <c r="B42">
        <f t="shared" si="0"/>
        <v>0.11929647308897573</v>
      </c>
      <c r="C42">
        <f>(COUNTA($A$3:A42)-1)/300</f>
        <v>0.13</v>
      </c>
      <c r="D42">
        <f t="shared" si="1"/>
        <v>0.010703526911024275</v>
      </c>
      <c r="E42">
        <f>COUNTA($A$3:A42)/300</f>
        <v>0.13333333333333333</v>
      </c>
      <c r="F42">
        <f t="shared" si="2"/>
        <v>-0.014036860244357602</v>
      </c>
    </row>
    <row r="43" spans="1:6" ht="11.25">
      <c r="A43" s="21">
        <v>13</v>
      </c>
      <c r="B43">
        <f t="shared" si="0"/>
        <v>0.11929647308897573</v>
      </c>
      <c r="C43">
        <f>(COUNTA($A$3:A43)-1)/300</f>
        <v>0.13333333333333333</v>
      </c>
      <c r="D43">
        <f t="shared" si="1"/>
        <v>0.014036860244357602</v>
      </c>
      <c r="E43">
        <f>COUNTA($A$3:A43)/300</f>
        <v>0.13666666666666666</v>
      </c>
      <c r="F43">
        <f t="shared" si="2"/>
        <v>-0.01737019357769093</v>
      </c>
    </row>
    <row r="44" spans="1:6" ht="11.25">
      <c r="A44" s="21">
        <v>13</v>
      </c>
      <c r="B44">
        <f t="shared" si="0"/>
        <v>0.11929647308897573</v>
      </c>
      <c r="C44">
        <f>(COUNTA($A$3:A44)-1)/300</f>
        <v>0.13666666666666666</v>
      </c>
      <c r="D44">
        <f t="shared" si="1"/>
        <v>0.01737019357769093</v>
      </c>
      <c r="E44">
        <f>COUNTA($A$3:A44)/300</f>
        <v>0.14</v>
      </c>
      <c r="F44">
        <f t="shared" si="2"/>
        <v>-0.020703526911024284</v>
      </c>
    </row>
    <row r="45" spans="1:6" ht="11.25">
      <c r="A45" s="21">
        <v>13</v>
      </c>
      <c r="B45">
        <f t="shared" si="0"/>
        <v>0.11929647308897573</v>
      </c>
      <c r="C45">
        <f>(COUNTA($A$3:A45)-1)/300</f>
        <v>0.14</v>
      </c>
      <c r="D45">
        <f t="shared" si="1"/>
        <v>0.020703526911024284</v>
      </c>
      <c r="E45">
        <f>COUNTA($A$3:A45)/300</f>
        <v>0.14333333333333334</v>
      </c>
      <c r="F45">
        <f t="shared" si="2"/>
        <v>-0.02403686024435761</v>
      </c>
    </row>
    <row r="46" spans="1:6" ht="11.25">
      <c r="A46" s="21">
        <v>13</v>
      </c>
      <c r="B46">
        <f t="shared" si="0"/>
        <v>0.11929647308897573</v>
      </c>
      <c r="C46">
        <f>(COUNTA($A$3:A46)-1)/300</f>
        <v>0.14333333333333334</v>
      </c>
      <c r="D46">
        <f t="shared" si="1"/>
        <v>0.02403686024435761</v>
      </c>
      <c r="E46">
        <f>COUNTA($A$3:A46)/300</f>
        <v>0.14666666666666667</v>
      </c>
      <c r="F46">
        <f t="shared" si="2"/>
        <v>-0.027370193577690938</v>
      </c>
    </row>
    <row r="47" spans="1:6" ht="11.25">
      <c r="A47" s="21">
        <v>13</v>
      </c>
      <c r="B47">
        <f t="shared" si="0"/>
        <v>0.11929647308897573</v>
      </c>
      <c r="C47">
        <f>(COUNTA($A$3:A47)-1)/300</f>
        <v>0.14666666666666667</v>
      </c>
      <c r="D47">
        <f t="shared" si="1"/>
        <v>0.027370193577690938</v>
      </c>
      <c r="E47">
        <f>COUNTA($A$3:A47)/300</f>
        <v>0.15</v>
      </c>
      <c r="F47">
        <f t="shared" si="2"/>
        <v>-0.030703526911024265</v>
      </c>
    </row>
    <row r="48" spans="1:6" ht="11.25">
      <c r="A48" s="21">
        <v>13</v>
      </c>
      <c r="B48">
        <f t="shared" si="0"/>
        <v>0.11929647308897573</v>
      </c>
      <c r="C48">
        <f>(COUNTA($A$3:A48)-1)/300</f>
        <v>0.15</v>
      </c>
      <c r="D48">
        <f t="shared" si="1"/>
        <v>0.030703526911024265</v>
      </c>
      <c r="E48">
        <f>COUNTA($A$3:A48)/300</f>
        <v>0.15333333333333332</v>
      </c>
      <c r="F48">
        <f t="shared" si="2"/>
        <v>-0.03403686024435759</v>
      </c>
    </row>
    <row r="49" spans="1:6" ht="11.25">
      <c r="A49" s="21">
        <v>14</v>
      </c>
      <c r="B49">
        <f t="shared" si="0"/>
        <v>0.1728892761416564</v>
      </c>
      <c r="C49">
        <f>(COUNTA($A$3:A49)-1)/300</f>
        <v>0.15333333333333332</v>
      </c>
      <c r="D49">
        <f t="shared" si="1"/>
        <v>-0.019555942808323068</v>
      </c>
      <c r="E49">
        <f>COUNTA($A$3:A49)/300</f>
        <v>0.15666666666666668</v>
      </c>
      <c r="F49">
        <f t="shared" si="2"/>
        <v>0.016222609474989713</v>
      </c>
    </row>
    <row r="50" spans="1:6" ht="11.25">
      <c r="A50" s="21">
        <v>14</v>
      </c>
      <c r="B50">
        <f t="shared" si="0"/>
        <v>0.1728892761416564</v>
      </c>
      <c r="C50">
        <f>(COUNTA($A$3:A50)-1)/300</f>
        <v>0.15666666666666668</v>
      </c>
      <c r="D50">
        <f t="shared" si="1"/>
        <v>-0.016222609474989713</v>
      </c>
      <c r="E50">
        <f>COUNTA($A$3:A50)/300</f>
        <v>0.16</v>
      </c>
      <c r="F50">
        <f t="shared" si="2"/>
        <v>0.012889276141656386</v>
      </c>
    </row>
    <row r="51" spans="1:6" ht="11.25">
      <c r="A51" s="21">
        <v>14</v>
      </c>
      <c r="B51">
        <f t="shared" si="0"/>
        <v>0.1728892761416564</v>
      </c>
      <c r="C51">
        <f>(COUNTA($A$3:A51)-1)/300</f>
        <v>0.16</v>
      </c>
      <c r="D51">
        <f t="shared" si="1"/>
        <v>-0.012889276141656386</v>
      </c>
      <c r="E51">
        <f>COUNTA($A$3:A51)/300</f>
        <v>0.16333333333333333</v>
      </c>
      <c r="F51">
        <f t="shared" si="2"/>
        <v>0.009555942808323059</v>
      </c>
    </row>
    <row r="52" spans="1:6" ht="11.25">
      <c r="A52" s="21">
        <v>14</v>
      </c>
      <c r="B52">
        <f t="shared" si="0"/>
        <v>0.1728892761416564</v>
      </c>
      <c r="C52">
        <f>(COUNTA($A$3:A52)-1)/300</f>
        <v>0.16333333333333333</v>
      </c>
      <c r="D52">
        <f t="shared" si="1"/>
        <v>-0.009555942808323059</v>
      </c>
      <c r="E52">
        <f>COUNTA($A$3:A52)/300</f>
        <v>0.16666666666666666</v>
      </c>
      <c r="F52">
        <f t="shared" si="2"/>
        <v>0.006222609474989732</v>
      </c>
    </row>
    <row r="53" spans="1:6" ht="11.25">
      <c r="A53" s="21">
        <v>14</v>
      </c>
      <c r="B53">
        <f t="shared" si="0"/>
        <v>0.1728892761416564</v>
      </c>
      <c r="C53">
        <f>(COUNTA($A$3:A53)-1)/300</f>
        <v>0.16666666666666666</v>
      </c>
      <c r="D53">
        <f t="shared" si="1"/>
        <v>-0.006222609474989732</v>
      </c>
      <c r="E53">
        <f>COUNTA($A$3:A53)/300</f>
        <v>0.17</v>
      </c>
      <c r="F53">
        <f t="shared" si="2"/>
        <v>0.0028892761416563773</v>
      </c>
    </row>
    <row r="54" spans="1:6" ht="11.25">
      <c r="A54" s="21">
        <v>14</v>
      </c>
      <c r="B54">
        <f t="shared" si="0"/>
        <v>0.1728892761416564</v>
      </c>
      <c r="C54">
        <f>(COUNTA($A$3:A54)-1)/300</f>
        <v>0.17</v>
      </c>
      <c r="D54">
        <f t="shared" si="1"/>
        <v>-0.0028892761416563773</v>
      </c>
      <c r="E54">
        <f>COUNTA($A$3:A54)/300</f>
        <v>0.17333333333333334</v>
      </c>
      <c r="F54">
        <f t="shared" si="2"/>
        <v>-0.0004440571916769498</v>
      </c>
    </row>
    <row r="55" spans="1:6" ht="11.25">
      <c r="A55" s="21">
        <v>14</v>
      </c>
      <c r="B55">
        <f t="shared" si="0"/>
        <v>0.1728892761416564</v>
      </c>
      <c r="C55">
        <f>(COUNTA($A$3:A55)-1)/300</f>
        <v>0.17333333333333334</v>
      </c>
      <c r="D55">
        <f t="shared" si="1"/>
        <v>0.0004440571916769498</v>
      </c>
      <c r="E55">
        <f>COUNTA($A$3:A55)/300</f>
        <v>0.17666666666666667</v>
      </c>
      <c r="F55">
        <f t="shared" si="2"/>
        <v>-0.003777390525010277</v>
      </c>
    </row>
    <row r="56" spans="1:6" ht="11.25">
      <c r="A56" s="21">
        <v>14</v>
      </c>
      <c r="B56">
        <f t="shared" si="0"/>
        <v>0.1728892761416564</v>
      </c>
      <c r="C56">
        <f>(COUNTA($A$3:A56)-1)/300</f>
        <v>0.17666666666666667</v>
      </c>
      <c r="D56">
        <f t="shared" si="1"/>
        <v>0.003777390525010277</v>
      </c>
      <c r="E56">
        <f>COUNTA($A$3:A56)/300</f>
        <v>0.18</v>
      </c>
      <c r="F56">
        <f t="shared" si="2"/>
        <v>-0.007110723858343604</v>
      </c>
    </row>
    <row r="57" spans="1:6" ht="11.25">
      <c r="A57" s="21">
        <v>14</v>
      </c>
      <c r="B57">
        <f t="shared" si="0"/>
        <v>0.1728892761416564</v>
      </c>
      <c r="C57">
        <f>(COUNTA($A$3:A57)-1)/300</f>
        <v>0.18</v>
      </c>
      <c r="D57">
        <f t="shared" si="1"/>
        <v>0.007110723858343604</v>
      </c>
      <c r="E57">
        <f>COUNTA($A$3:A57)/300</f>
        <v>0.18333333333333332</v>
      </c>
      <c r="F57">
        <f t="shared" si="2"/>
        <v>-0.010444057191676931</v>
      </c>
    </row>
    <row r="58" spans="1:6" ht="11.25">
      <c r="A58" s="21">
        <v>14</v>
      </c>
      <c r="B58">
        <f t="shared" si="0"/>
        <v>0.1728892761416564</v>
      </c>
      <c r="C58">
        <f>(COUNTA($A$3:A58)-1)/300</f>
        <v>0.18333333333333332</v>
      </c>
      <c r="D58">
        <f t="shared" si="1"/>
        <v>0.010444057191676931</v>
      </c>
      <c r="E58">
        <f>COUNTA($A$3:A58)/300</f>
        <v>0.18666666666666668</v>
      </c>
      <c r="F58">
        <f t="shared" si="2"/>
        <v>-0.013777390525010286</v>
      </c>
    </row>
    <row r="59" spans="1:6" ht="11.25">
      <c r="A59" s="21">
        <v>14</v>
      </c>
      <c r="B59">
        <f t="shared" si="0"/>
        <v>0.1728892761416564</v>
      </c>
      <c r="C59">
        <f>(COUNTA($A$3:A59)-1)/300</f>
        <v>0.18666666666666668</v>
      </c>
      <c r="D59">
        <f t="shared" si="1"/>
        <v>0.013777390525010286</v>
      </c>
      <c r="E59">
        <f>COUNTA($A$3:A59)/300</f>
        <v>0.19</v>
      </c>
      <c r="F59">
        <f t="shared" si="2"/>
        <v>-0.017110723858343613</v>
      </c>
    </row>
    <row r="60" spans="1:6" ht="11.25">
      <c r="A60" s="21">
        <v>14</v>
      </c>
      <c r="B60">
        <f t="shared" si="0"/>
        <v>0.1728892761416564</v>
      </c>
      <c r="C60">
        <f>(COUNTA($A$3:A60)-1)/300</f>
        <v>0.19</v>
      </c>
      <c r="D60">
        <f t="shared" si="1"/>
        <v>0.017110723858343613</v>
      </c>
      <c r="E60">
        <f>COUNTA($A$3:A60)/300</f>
        <v>0.19333333333333333</v>
      </c>
      <c r="F60">
        <f t="shared" si="2"/>
        <v>-0.02044405719167694</v>
      </c>
    </row>
    <row r="61" spans="1:6" ht="11.25">
      <c r="A61" s="21">
        <v>14</v>
      </c>
      <c r="B61">
        <f t="shared" si="0"/>
        <v>0.1728892761416564</v>
      </c>
      <c r="C61">
        <f>(COUNTA($A$3:A61)-1)/300</f>
        <v>0.19333333333333333</v>
      </c>
      <c r="D61">
        <f t="shared" si="1"/>
        <v>0.02044405719167694</v>
      </c>
      <c r="E61">
        <f>COUNTA($A$3:A61)/300</f>
        <v>0.19666666666666666</v>
      </c>
      <c r="F61">
        <f t="shared" si="2"/>
        <v>-0.023777390525010267</v>
      </c>
    </row>
    <row r="62" spans="1:6" ht="11.25">
      <c r="A62" s="21">
        <v>14</v>
      </c>
      <c r="B62">
        <f t="shared" si="0"/>
        <v>0.1728892761416564</v>
      </c>
      <c r="C62">
        <f>(COUNTA($A$3:A62)-1)/300</f>
        <v>0.19666666666666666</v>
      </c>
      <c r="D62">
        <f t="shared" si="1"/>
        <v>0.023777390525010267</v>
      </c>
      <c r="E62">
        <f>COUNTA($A$3:A62)/300</f>
        <v>0.2</v>
      </c>
      <c r="F62">
        <f t="shared" si="2"/>
        <v>-0.02711072385834362</v>
      </c>
    </row>
    <row r="63" spans="1:6" ht="11.25">
      <c r="A63" s="21">
        <v>14</v>
      </c>
      <c r="B63">
        <f t="shared" si="0"/>
        <v>0.1728892761416564</v>
      </c>
      <c r="C63">
        <f>(COUNTA($A$3:A63)-1)/300</f>
        <v>0.2</v>
      </c>
      <c r="D63">
        <f t="shared" si="1"/>
        <v>0.02711072385834362</v>
      </c>
      <c r="E63">
        <f>COUNTA($A$3:A63)/300</f>
        <v>0.20333333333333334</v>
      </c>
      <c r="F63">
        <f t="shared" si="2"/>
        <v>-0.03044405719167695</v>
      </c>
    </row>
    <row r="64" spans="1:6" ht="11.25">
      <c r="A64" s="21">
        <v>14</v>
      </c>
      <c r="B64">
        <f t="shared" si="0"/>
        <v>0.1728892761416564</v>
      </c>
      <c r="C64">
        <f>(COUNTA($A$3:A64)-1)/300</f>
        <v>0.20333333333333334</v>
      </c>
      <c r="D64">
        <f t="shared" si="1"/>
        <v>0.03044405719167695</v>
      </c>
      <c r="E64">
        <f>COUNTA($A$3:A64)/300</f>
        <v>0.20666666666666667</v>
      </c>
      <c r="F64">
        <f t="shared" si="2"/>
        <v>-0.033777390525010276</v>
      </c>
    </row>
    <row r="65" spans="1:6" ht="11.25">
      <c r="A65" s="21">
        <v>14</v>
      </c>
      <c r="B65">
        <f t="shared" si="0"/>
        <v>0.1728892761416564</v>
      </c>
      <c r="C65">
        <f>(COUNTA($A$3:A65)-1)/300</f>
        <v>0.20666666666666667</v>
      </c>
      <c r="D65">
        <f t="shared" si="1"/>
        <v>0.033777390525010276</v>
      </c>
      <c r="E65">
        <f>COUNTA($A$3:A65)/300</f>
        <v>0.21</v>
      </c>
      <c r="F65">
        <f t="shared" si="2"/>
        <v>-0.0371107238583436</v>
      </c>
    </row>
    <row r="66" spans="1:6" ht="11.25">
      <c r="A66" s="21">
        <v>14</v>
      </c>
      <c r="B66">
        <f t="shared" si="0"/>
        <v>0.1728892761416564</v>
      </c>
      <c r="C66">
        <f>(COUNTA($A$3:A66)-1)/300</f>
        <v>0.21</v>
      </c>
      <c r="D66">
        <f t="shared" si="1"/>
        <v>0.0371107238583436</v>
      </c>
      <c r="E66">
        <f>COUNTA($A$3:A66)/300</f>
        <v>0.21333333333333335</v>
      </c>
      <c r="F66">
        <f t="shared" si="2"/>
        <v>-0.04044405719167696</v>
      </c>
    </row>
    <row r="67" spans="1:6" ht="11.25">
      <c r="A67" s="21">
        <v>14</v>
      </c>
      <c r="B67">
        <f t="shared" si="0"/>
        <v>0.1728892761416564</v>
      </c>
      <c r="C67">
        <f>(COUNTA($A$3:A67)-1)/300</f>
        <v>0.21333333333333335</v>
      </c>
      <c r="D67">
        <f t="shared" si="1"/>
        <v>0.04044405719167696</v>
      </c>
      <c r="E67">
        <f>COUNTA($A$3:A67)/300</f>
        <v>0.21666666666666667</v>
      </c>
      <c r="F67">
        <f t="shared" si="2"/>
        <v>-0.043777390525010285</v>
      </c>
    </row>
    <row r="68" spans="1:6" ht="11.25">
      <c r="A68" s="21">
        <v>14</v>
      </c>
      <c r="B68">
        <f aca="true" t="shared" si="3" ref="B68:B131">NORMDIST(A68,18,SQRT(18),1)</f>
        <v>0.1728892761416564</v>
      </c>
      <c r="C68">
        <f>(COUNTA($A$3:A68)-1)/300</f>
        <v>0.21666666666666667</v>
      </c>
      <c r="D68">
        <f aca="true" t="shared" si="4" ref="D68:D131">C68-B68</f>
        <v>0.043777390525010285</v>
      </c>
      <c r="E68">
        <f>COUNTA($A$3:A68)/300</f>
        <v>0.22</v>
      </c>
      <c r="F68">
        <f aca="true" t="shared" si="5" ref="F68:F131">B68-E68</f>
        <v>-0.04711072385834361</v>
      </c>
    </row>
    <row r="69" spans="1:6" ht="11.25">
      <c r="A69" s="21">
        <v>15</v>
      </c>
      <c r="B69">
        <f t="shared" si="3"/>
        <v>0.23974998705174821</v>
      </c>
      <c r="C69">
        <f>(COUNTA($A$3:A69)-1)/300</f>
        <v>0.22</v>
      </c>
      <c r="D69">
        <f t="shared" si="4"/>
        <v>-0.019749987051748213</v>
      </c>
      <c r="E69">
        <f>COUNTA($A$3:A69)/300</f>
        <v>0.22333333333333333</v>
      </c>
      <c r="F69">
        <f t="shared" si="5"/>
        <v>0.016416653718414886</v>
      </c>
    </row>
    <row r="70" spans="1:6" ht="11.25">
      <c r="A70" s="21">
        <v>15</v>
      </c>
      <c r="B70">
        <f t="shared" si="3"/>
        <v>0.23974998705174821</v>
      </c>
      <c r="C70">
        <f>(COUNTA($A$3:A70)-1)/300</f>
        <v>0.22333333333333333</v>
      </c>
      <c r="D70">
        <f t="shared" si="4"/>
        <v>-0.016416653718414886</v>
      </c>
      <c r="E70">
        <f>COUNTA($A$3:A70)/300</f>
        <v>0.22666666666666666</v>
      </c>
      <c r="F70">
        <f t="shared" si="5"/>
        <v>0.01308332038508156</v>
      </c>
    </row>
    <row r="71" spans="1:6" ht="11.25">
      <c r="A71" s="21">
        <v>15</v>
      </c>
      <c r="B71">
        <f t="shared" si="3"/>
        <v>0.23974998705174821</v>
      </c>
      <c r="C71">
        <f>(COUNTA($A$3:A71)-1)/300</f>
        <v>0.22666666666666666</v>
      </c>
      <c r="D71">
        <f t="shared" si="4"/>
        <v>-0.01308332038508156</v>
      </c>
      <c r="E71">
        <f>COUNTA($A$3:A71)/300</f>
        <v>0.23</v>
      </c>
      <c r="F71">
        <f t="shared" si="5"/>
        <v>0.009749987051748205</v>
      </c>
    </row>
    <row r="72" spans="1:6" ht="11.25">
      <c r="A72" s="21">
        <v>15</v>
      </c>
      <c r="B72">
        <f t="shared" si="3"/>
        <v>0.23974998705174821</v>
      </c>
      <c r="C72">
        <f>(COUNTA($A$3:A72)-1)/300</f>
        <v>0.23</v>
      </c>
      <c r="D72">
        <f t="shared" si="4"/>
        <v>-0.009749987051748205</v>
      </c>
      <c r="E72">
        <f>COUNTA($A$3:A72)/300</f>
        <v>0.23333333333333334</v>
      </c>
      <c r="F72">
        <f t="shared" si="5"/>
        <v>0.0064166537184148775</v>
      </c>
    </row>
    <row r="73" spans="1:6" ht="11.25">
      <c r="A73" s="21">
        <v>15</v>
      </c>
      <c r="B73">
        <f t="shared" si="3"/>
        <v>0.23974998705174821</v>
      </c>
      <c r="C73">
        <f>(COUNTA($A$3:A73)-1)/300</f>
        <v>0.23333333333333334</v>
      </c>
      <c r="D73">
        <f t="shared" si="4"/>
        <v>-0.0064166537184148775</v>
      </c>
      <c r="E73">
        <f>COUNTA($A$3:A73)/300</f>
        <v>0.23666666666666666</v>
      </c>
      <c r="F73">
        <f t="shared" si="5"/>
        <v>0.0030833203850815505</v>
      </c>
    </row>
    <row r="74" spans="1:6" ht="11.25">
      <c r="A74" s="21">
        <v>15</v>
      </c>
      <c r="B74">
        <f t="shared" si="3"/>
        <v>0.23974998705174821</v>
      </c>
      <c r="C74">
        <f>(COUNTA($A$3:A74)-1)/300</f>
        <v>0.23666666666666666</v>
      </c>
      <c r="D74">
        <f t="shared" si="4"/>
        <v>-0.0030833203850815505</v>
      </c>
      <c r="E74">
        <f>COUNTA($A$3:A74)/300</f>
        <v>0.24</v>
      </c>
      <c r="F74">
        <f t="shared" si="5"/>
        <v>-0.00025001294825177656</v>
      </c>
    </row>
    <row r="75" spans="1:6" ht="11.25">
      <c r="A75" s="21">
        <v>15</v>
      </c>
      <c r="B75">
        <f t="shared" si="3"/>
        <v>0.23974998705174821</v>
      </c>
      <c r="C75">
        <f>(COUNTA($A$3:A75)-1)/300</f>
        <v>0.24</v>
      </c>
      <c r="D75">
        <f t="shared" si="4"/>
        <v>0.00025001294825177656</v>
      </c>
      <c r="E75">
        <f>COUNTA($A$3:A75)/300</f>
        <v>0.24333333333333335</v>
      </c>
      <c r="F75">
        <f t="shared" si="5"/>
        <v>-0.0035833462815851314</v>
      </c>
    </row>
    <row r="76" spans="1:6" ht="11.25">
      <c r="A76" s="21">
        <v>15</v>
      </c>
      <c r="B76">
        <f t="shared" si="3"/>
        <v>0.23974998705174821</v>
      </c>
      <c r="C76">
        <f>(COUNTA($A$3:A76)-1)/300</f>
        <v>0.24333333333333335</v>
      </c>
      <c r="D76">
        <f t="shared" si="4"/>
        <v>0.0035833462815851314</v>
      </c>
      <c r="E76">
        <f>COUNTA($A$3:A76)/300</f>
        <v>0.24666666666666667</v>
      </c>
      <c r="F76">
        <f t="shared" si="5"/>
        <v>-0.006916679614918458</v>
      </c>
    </row>
    <row r="77" spans="1:6" ht="11.25">
      <c r="A77" s="21">
        <v>15</v>
      </c>
      <c r="B77">
        <f t="shared" si="3"/>
        <v>0.23974998705174821</v>
      </c>
      <c r="C77">
        <f>(COUNTA($A$3:A77)-1)/300</f>
        <v>0.24666666666666667</v>
      </c>
      <c r="D77">
        <f t="shared" si="4"/>
        <v>0.006916679614918458</v>
      </c>
      <c r="E77">
        <f>COUNTA($A$3:A77)/300</f>
        <v>0.25</v>
      </c>
      <c r="F77">
        <f t="shared" si="5"/>
        <v>-0.010250012948251785</v>
      </c>
    </row>
    <row r="78" spans="1:6" ht="11.25">
      <c r="A78" s="21">
        <v>15</v>
      </c>
      <c r="B78">
        <f t="shared" si="3"/>
        <v>0.23974998705174821</v>
      </c>
      <c r="C78">
        <f>(COUNTA($A$3:A78)-1)/300</f>
        <v>0.25</v>
      </c>
      <c r="D78">
        <f t="shared" si="4"/>
        <v>0.010250012948251785</v>
      </c>
      <c r="E78">
        <f>COUNTA($A$3:A78)/300</f>
        <v>0.25333333333333335</v>
      </c>
      <c r="F78">
        <f t="shared" si="5"/>
        <v>-0.01358334628158514</v>
      </c>
    </row>
    <row r="79" spans="1:6" ht="11.25">
      <c r="A79" s="21">
        <v>15</v>
      </c>
      <c r="B79">
        <f t="shared" si="3"/>
        <v>0.23974998705174821</v>
      </c>
      <c r="C79">
        <f>(COUNTA($A$3:A79)-1)/300</f>
        <v>0.25333333333333335</v>
      </c>
      <c r="D79">
        <f t="shared" si="4"/>
        <v>0.01358334628158514</v>
      </c>
      <c r="E79">
        <f>COUNTA($A$3:A79)/300</f>
        <v>0.25666666666666665</v>
      </c>
      <c r="F79">
        <f t="shared" si="5"/>
        <v>-0.01691667961491844</v>
      </c>
    </row>
    <row r="80" spans="1:6" ht="11.25">
      <c r="A80" s="21">
        <v>15</v>
      </c>
      <c r="B80">
        <f t="shared" si="3"/>
        <v>0.23974998705174821</v>
      </c>
      <c r="C80">
        <f>(COUNTA($A$3:A80)-1)/300</f>
        <v>0.25666666666666665</v>
      </c>
      <c r="D80">
        <f t="shared" si="4"/>
        <v>0.01691667961491844</v>
      </c>
      <c r="E80">
        <f>COUNTA($A$3:A80)/300</f>
        <v>0.26</v>
      </c>
      <c r="F80">
        <f t="shared" si="5"/>
        <v>-0.020250012948251794</v>
      </c>
    </row>
    <row r="81" spans="1:6" ht="11.25">
      <c r="A81" s="21">
        <v>15</v>
      </c>
      <c r="B81">
        <f t="shared" si="3"/>
        <v>0.23974998705174821</v>
      </c>
      <c r="C81">
        <f>(COUNTA($A$3:A81)-1)/300</f>
        <v>0.26</v>
      </c>
      <c r="D81">
        <f t="shared" si="4"/>
        <v>0.020250012948251794</v>
      </c>
      <c r="E81">
        <f>COUNTA($A$3:A81)/300</f>
        <v>0.2633333333333333</v>
      </c>
      <c r="F81">
        <f t="shared" si="5"/>
        <v>-0.023583346281585094</v>
      </c>
    </row>
    <row r="82" spans="1:6" ht="11.25">
      <c r="A82" s="21">
        <v>15</v>
      </c>
      <c r="B82">
        <f t="shared" si="3"/>
        <v>0.23974998705174821</v>
      </c>
      <c r="C82">
        <f>(COUNTA($A$3:A82)-1)/300</f>
        <v>0.2633333333333333</v>
      </c>
      <c r="D82">
        <f t="shared" si="4"/>
        <v>0.023583346281585094</v>
      </c>
      <c r="E82">
        <f>COUNTA($A$3:A82)/300</f>
        <v>0.26666666666666666</v>
      </c>
      <c r="F82">
        <f t="shared" si="5"/>
        <v>-0.02691667961491845</v>
      </c>
    </row>
    <row r="83" spans="1:6" ht="11.25">
      <c r="A83" s="21">
        <v>15</v>
      </c>
      <c r="B83">
        <f t="shared" si="3"/>
        <v>0.23974998705174821</v>
      </c>
      <c r="C83">
        <f>(COUNTA($A$3:A83)-1)/300</f>
        <v>0.26666666666666666</v>
      </c>
      <c r="D83">
        <f t="shared" si="4"/>
        <v>0.02691667961491845</v>
      </c>
      <c r="E83">
        <f>COUNTA($A$3:A83)/300</f>
        <v>0.27</v>
      </c>
      <c r="F83">
        <f t="shared" si="5"/>
        <v>-0.030250012948251803</v>
      </c>
    </row>
    <row r="84" spans="1:6" ht="11.25">
      <c r="A84" s="21">
        <v>15</v>
      </c>
      <c r="B84">
        <f t="shared" si="3"/>
        <v>0.23974998705174821</v>
      </c>
      <c r="C84">
        <f>(COUNTA($A$3:A84)-1)/300</f>
        <v>0.27</v>
      </c>
      <c r="D84">
        <f t="shared" si="4"/>
        <v>0.030250012948251803</v>
      </c>
      <c r="E84">
        <f>COUNTA($A$3:A84)/300</f>
        <v>0.2733333333333333</v>
      </c>
      <c r="F84">
        <f t="shared" si="5"/>
        <v>-0.0335833462815851</v>
      </c>
    </row>
    <row r="85" spans="1:6" ht="11.25">
      <c r="A85" s="21">
        <v>15</v>
      </c>
      <c r="B85">
        <f t="shared" si="3"/>
        <v>0.23974998705174821</v>
      </c>
      <c r="C85">
        <f>(COUNTA($A$3:A85)-1)/300</f>
        <v>0.2733333333333333</v>
      </c>
      <c r="D85">
        <f t="shared" si="4"/>
        <v>0.0335833462815851</v>
      </c>
      <c r="E85">
        <f>COUNTA($A$3:A85)/300</f>
        <v>0.27666666666666667</v>
      </c>
      <c r="F85">
        <f t="shared" si="5"/>
        <v>-0.03691667961491846</v>
      </c>
    </row>
    <row r="86" spans="1:6" ht="11.25">
      <c r="A86" s="21">
        <v>15</v>
      </c>
      <c r="B86">
        <f t="shared" si="3"/>
        <v>0.23974998705174821</v>
      </c>
      <c r="C86">
        <f>(COUNTA($A$3:A86)-1)/300</f>
        <v>0.27666666666666667</v>
      </c>
      <c r="D86">
        <f t="shared" si="4"/>
        <v>0.03691667961491846</v>
      </c>
      <c r="E86">
        <f>COUNTA($A$3:A86)/300</f>
        <v>0.28</v>
      </c>
      <c r="F86">
        <f t="shared" si="5"/>
        <v>-0.04025001294825181</v>
      </c>
    </row>
    <row r="87" spans="1:6" ht="11.25">
      <c r="A87" s="21">
        <v>15</v>
      </c>
      <c r="B87">
        <f t="shared" si="3"/>
        <v>0.23974998705174821</v>
      </c>
      <c r="C87">
        <f>(COUNTA($A$3:A87)-1)/300</f>
        <v>0.28</v>
      </c>
      <c r="D87">
        <f t="shared" si="4"/>
        <v>0.04025001294825181</v>
      </c>
      <c r="E87">
        <f>COUNTA($A$3:A87)/300</f>
        <v>0.2833333333333333</v>
      </c>
      <c r="F87">
        <f t="shared" si="5"/>
        <v>-0.04358334628158511</v>
      </c>
    </row>
    <row r="88" spans="1:6" ht="11.25">
      <c r="A88" s="21">
        <v>15</v>
      </c>
      <c r="B88">
        <f t="shared" si="3"/>
        <v>0.23974998705174821</v>
      </c>
      <c r="C88">
        <f>(COUNTA($A$3:A88)-1)/300</f>
        <v>0.2833333333333333</v>
      </c>
      <c r="D88">
        <f t="shared" si="4"/>
        <v>0.04358334628158511</v>
      </c>
      <c r="E88">
        <f>COUNTA($A$3:A88)/300</f>
        <v>0.2866666666666667</v>
      </c>
      <c r="F88">
        <f t="shared" si="5"/>
        <v>-0.046916679614918466</v>
      </c>
    </row>
    <row r="89" spans="1:6" ht="11.25">
      <c r="A89" s="21">
        <v>15</v>
      </c>
      <c r="B89">
        <f t="shared" si="3"/>
        <v>0.23974998705174821</v>
      </c>
      <c r="C89">
        <f>(COUNTA($A$3:A89)-1)/300</f>
        <v>0.2866666666666667</v>
      </c>
      <c r="D89">
        <f t="shared" si="4"/>
        <v>0.046916679614918466</v>
      </c>
      <c r="E89">
        <f>COUNTA($A$3:A89)/300</f>
        <v>0.29</v>
      </c>
      <c r="F89">
        <f t="shared" si="5"/>
        <v>-0.050250012948251765</v>
      </c>
    </row>
    <row r="90" spans="1:6" ht="11.25">
      <c r="A90" s="21">
        <v>15</v>
      </c>
      <c r="B90">
        <f t="shared" si="3"/>
        <v>0.23974998705174821</v>
      </c>
      <c r="C90">
        <f>(COUNTA($A$3:A90)-1)/300</f>
        <v>0.29</v>
      </c>
      <c r="D90">
        <f t="shared" si="4"/>
        <v>0.050250012948251765</v>
      </c>
      <c r="E90">
        <f>COUNTA($A$3:A90)/300</f>
        <v>0.29333333333333333</v>
      </c>
      <c r="F90">
        <f t="shared" si="5"/>
        <v>-0.05358334628158512</v>
      </c>
    </row>
    <row r="91" spans="1:6" ht="11.25">
      <c r="A91" s="21">
        <v>15</v>
      </c>
      <c r="B91">
        <f t="shared" si="3"/>
        <v>0.23974998705174821</v>
      </c>
      <c r="C91">
        <f>(COUNTA($A$3:A91)-1)/300</f>
        <v>0.29333333333333333</v>
      </c>
      <c r="D91">
        <f t="shared" si="4"/>
        <v>0.05358334628158512</v>
      </c>
      <c r="E91">
        <f>COUNTA($A$3:A91)/300</f>
        <v>0.2966666666666667</v>
      </c>
      <c r="F91">
        <f t="shared" si="5"/>
        <v>-0.056916679614918475</v>
      </c>
    </row>
    <row r="92" spans="1:6" ht="11.25">
      <c r="A92" s="21">
        <v>15</v>
      </c>
      <c r="B92">
        <f t="shared" si="3"/>
        <v>0.23974998705174821</v>
      </c>
      <c r="C92">
        <f>(COUNTA($A$3:A92)-1)/300</f>
        <v>0.2966666666666667</v>
      </c>
      <c r="D92">
        <f t="shared" si="4"/>
        <v>0.056916679614918475</v>
      </c>
      <c r="E92">
        <f>COUNTA($A$3:A92)/300</f>
        <v>0.3</v>
      </c>
      <c r="F92">
        <f t="shared" si="5"/>
        <v>-0.060250012948251774</v>
      </c>
    </row>
    <row r="93" spans="1:6" ht="11.25">
      <c r="A93" s="21">
        <v>15</v>
      </c>
      <c r="B93">
        <f t="shared" si="3"/>
        <v>0.23974998705174821</v>
      </c>
      <c r="C93">
        <f>(COUNTA($A$3:A93)-1)/300</f>
        <v>0.3</v>
      </c>
      <c r="D93">
        <f t="shared" si="4"/>
        <v>0.060250012948251774</v>
      </c>
      <c r="E93">
        <f>COUNTA($A$3:A93)/300</f>
        <v>0.30333333333333334</v>
      </c>
      <c r="F93">
        <f t="shared" si="5"/>
        <v>-0.06358334628158513</v>
      </c>
    </row>
    <row r="94" spans="1:6" ht="11.25">
      <c r="A94" s="21">
        <v>15</v>
      </c>
      <c r="B94">
        <f t="shared" si="3"/>
        <v>0.23974998705174821</v>
      </c>
      <c r="C94">
        <f>(COUNTA($A$3:A94)-1)/300</f>
        <v>0.30333333333333334</v>
      </c>
      <c r="D94">
        <f t="shared" si="4"/>
        <v>0.06358334628158513</v>
      </c>
      <c r="E94">
        <f>COUNTA($A$3:A94)/300</f>
        <v>0.30666666666666664</v>
      </c>
      <c r="F94">
        <f t="shared" si="5"/>
        <v>-0.06691667961491843</v>
      </c>
    </row>
    <row r="95" spans="1:6" ht="11.25">
      <c r="A95" s="21">
        <v>15</v>
      </c>
      <c r="B95">
        <f t="shared" si="3"/>
        <v>0.23974998705174821</v>
      </c>
      <c r="C95">
        <f>(COUNTA($A$3:A95)-1)/300</f>
        <v>0.30666666666666664</v>
      </c>
      <c r="D95">
        <f t="shared" si="4"/>
        <v>0.06691667961491843</v>
      </c>
      <c r="E95">
        <f>COUNTA($A$3:A95)/300</f>
        <v>0.31</v>
      </c>
      <c r="F95">
        <f t="shared" si="5"/>
        <v>-0.07025001294825178</v>
      </c>
    </row>
    <row r="96" spans="1:6" ht="11.25">
      <c r="A96" s="21">
        <v>16</v>
      </c>
      <c r="B96">
        <f t="shared" si="3"/>
        <v>0.31867595357333833</v>
      </c>
      <c r="C96">
        <f>(COUNTA($A$3:A96)-1)/300</f>
        <v>0.31</v>
      </c>
      <c r="D96">
        <f t="shared" si="4"/>
        <v>-0.008675953573338335</v>
      </c>
      <c r="E96">
        <f>COUNTA($A$3:A96)/300</f>
        <v>0.31333333333333335</v>
      </c>
      <c r="F96">
        <f t="shared" si="5"/>
        <v>0.0053426202400049805</v>
      </c>
    </row>
    <row r="97" spans="1:6" ht="11.25">
      <c r="A97" s="21">
        <v>16</v>
      </c>
      <c r="B97">
        <f t="shared" si="3"/>
        <v>0.31867595357333833</v>
      </c>
      <c r="C97">
        <f>(COUNTA($A$3:A97)-1)/300</f>
        <v>0.31333333333333335</v>
      </c>
      <c r="D97">
        <f t="shared" si="4"/>
        <v>-0.0053426202400049805</v>
      </c>
      <c r="E97">
        <f>COUNTA($A$3:A97)/300</f>
        <v>0.31666666666666665</v>
      </c>
      <c r="F97">
        <f t="shared" si="5"/>
        <v>0.002009286906671681</v>
      </c>
    </row>
    <row r="98" spans="1:6" ht="11.25">
      <c r="A98" s="21">
        <v>16</v>
      </c>
      <c r="B98">
        <f t="shared" si="3"/>
        <v>0.31867595357333833</v>
      </c>
      <c r="C98">
        <f>(COUNTA($A$3:A98)-1)/300</f>
        <v>0.31666666666666665</v>
      </c>
      <c r="D98">
        <f t="shared" si="4"/>
        <v>-0.002009286906671681</v>
      </c>
      <c r="E98">
        <f>COUNTA($A$3:A98)/300</f>
        <v>0.32</v>
      </c>
      <c r="F98">
        <f t="shared" si="5"/>
        <v>-0.0013240464266616736</v>
      </c>
    </row>
    <row r="99" spans="1:6" ht="11.25">
      <c r="A99" s="21">
        <v>16</v>
      </c>
      <c r="B99">
        <f t="shared" si="3"/>
        <v>0.31867595357333833</v>
      </c>
      <c r="C99">
        <f>(COUNTA($A$3:A99)-1)/300</f>
        <v>0.32</v>
      </c>
      <c r="D99">
        <f t="shared" si="4"/>
        <v>0.0013240464266616736</v>
      </c>
      <c r="E99">
        <f>COUNTA($A$3:A99)/300</f>
        <v>0.3233333333333333</v>
      </c>
      <c r="F99">
        <f t="shared" si="5"/>
        <v>-0.004657379759994973</v>
      </c>
    </row>
    <row r="100" spans="1:6" ht="11.25">
      <c r="A100" s="21">
        <v>16</v>
      </c>
      <c r="B100">
        <f t="shared" si="3"/>
        <v>0.31867595357333833</v>
      </c>
      <c r="C100">
        <f>(COUNTA($A$3:A100)-1)/300</f>
        <v>0.3233333333333333</v>
      </c>
      <c r="D100">
        <f t="shared" si="4"/>
        <v>0.004657379759994973</v>
      </c>
      <c r="E100">
        <f>COUNTA($A$3:A100)/300</f>
        <v>0.32666666666666666</v>
      </c>
      <c r="F100">
        <f t="shared" si="5"/>
        <v>-0.007990713093328328</v>
      </c>
    </row>
    <row r="101" spans="1:6" ht="11.25">
      <c r="A101" s="21">
        <v>16</v>
      </c>
      <c r="B101">
        <f t="shared" si="3"/>
        <v>0.31867595357333833</v>
      </c>
      <c r="C101">
        <f>(COUNTA($A$3:A101)-1)/300</f>
        <v>0.32666666666666666</v>
      </c>
      <c r="D101">
        <f t="shared" si="4"/>
        <v>0.007990713093328328</v>
      </c>
      <c r="E101">
        <f>COUNTA($A$3:A101)/300</f>
        <v>0.33</v>
      </c>
      <c r="F101">
        <f t="shared" si="5"/>
        <v>-0.011324046426661682</v>
      </c>
    </row>
    <row r="102" spans="1:6" ht="11.25">
      <c r="A102" s="21">
        <v>16</v>
      </c>
      <c r="B102">
        <f t="shared" si="3"/>
        <v>0.31867595357333833</v>
      </c>
      <c r="C102">
        <f>(COUNTA($A$3:A102)-1)/300</f>
        <v>0.33</v>
      </c>
      <c r="D102">
        <f t="shared" si="4"/>
        <v>0.011324046426661682</v>
      </c>
      <c r="E102">
        <f>COUNTA($A$3:A102)/300</f>
        <v>0.3333333333333333</v>
      </c>
      <c r="F102">
        <f t="shared" si="5"/>
        <v>-0.014657379759994982</v>
      </c>
    </row>
    <row r="103" spans="1:6" ht="11.25">
      <c r="A103" s="21">
        <v>16</v>
      </c>
      <c r="B103">
        <f t="shared" si="3"/>
        <v>0.31867595357333833</v>
      </c>
      <c r="C103">
        <f>(COUNTA($A$3:A103)-1)/300</f>
        <v>0.3333333333333333</v>
      </c>
      <c r="D103">
        <f t="shared" si="4"/>
        <v>0.014657379759994982</v>
      </c>
      <c r="E103">
        <f>COUNTA($A$3:A103)/300</f>
        <v>0.33666666666666667</v>
      </c>
      <c r="F103">
        <f t="shared" si="5"/>
        <v>-0.017990713093328337</v>
      </c>
    </row>
    <row r="104" spans="1:6" ht="11.25">
      <c r="A104" s="21">
        <v>16</v>
      </c>
      <c r="B104">
        <f t="shared" si="3"/>
        <v>0.31867595357333833</v>
      </c>
      <c r="C104">
        <f>(COUNTA($A$3:A104)-1)/300</f>
        <v>0.33666666666666667</v>
      </c>
      <c r="D104">
        <f t="shared" si="4"/>
        <v>0.017990713093328337</v>
      </c>
      <c r="E104">
        <f>COUNTA($A$3:A104)/300</f>
        <v>0.34</v>
      </c>
      <c r="F104">
        <f t="shared" si="5"/>
        <v>-0.02132404642666169</v>
      </c>
    </row>
    <row r="105" spans="1:6" ht="11.25">
      <c r="A105" s="21">
        <v>16</v>
      </c>
      <c r="B105">
        <f t="shared" si="3"/>
        <v>0.31867595357333833</v>
      </c>
      <c r="C105">
        <f>(COUNTA($A$3:A105)-1)/300</f>
        <v>0.34</v>
      </c>
      <c r="D105">
        <f t="shared" si="4"/>
        <v>0.02132404642666169</v>
      </c>
      <c r="E105">
        <f>COUNTA($A$3:A105)/300</f>
        <v>0.3433333333333333</v>
      </c>
      <c r="F105">
        <f t="shared" si="5"/>
        <v>-0.02465737975999499</v>
      </c>
    </row>
    <row r="106" spans="1:6" ht="11.25">
      <c r="A106" s="21">
        <v>16</v>
      </c>
      <c r="B106">
        <f t="shared" si="3"/>
        <v>0.31867595357333833</v>
      </c>
      <c r="C106">
        <f>(COUNTA($A$3:A106)-1)/300</f>
        <v>0.3433333333333333</v>
      </c>
      <c r="D106">
        <f t="shared" si="4"/>
        <v>0.02465737975999499</v>
      </c>
      <c r="E106">
        <f>COUNTA($A$3:A106)/300</f>
        <v>0.3466666666666667</v>
      </c>
      <c r="F106">
        <f t="shared" si="5"/>
        <v>-0.027990713093328345</v>
      </c>
    </row>
    <row r="107" spans="1:6" ht="11.25">
      <c r="A107" s="21">
        <v>16</v>
      </c>
      <c r="B107">
        <f t="shared" si="3"/>
        <v>0.31867595357333833</v>
      </c>
      <c r="C107">
        <f>(COUNTA($A$3:A107)-1)/300</f>
        <v>0.3466666666666667</v>
      </c>
      <c r="D107">
        <f t="shared" si="4"/>
        <v>0.027990713093328345</v>
      </c>
      <c r="E107">
        <f>COUNTA($A$3:A107)/300</f>
        <v>0.35</v>
      </c>
      <c r="F107">
        <f t="shared" si="5"/>
        <v>-0.031324046426661645</v>
      </c>
    </row>
    <row r="108" spans="1:6" ht="11.25">
      <c r="A108" s="21">
        <v>16</v>
      </c>
      <c r="B108">
        <f t="shared" si="3"/>
        <v>0.31867595357333833</v>
      </c>
      <c r="C108">
        <f>(COUNTA($A$3:A108)-1)/300</f>
        <v>0.35</v>
      </c>
      <c r="D108">
        <f t="shared" si="4"/>
        <v>0.031324046426661645</v>
      </c>
      <c r="E108">
        <f>COUNTA($A$3:A108)/300</f>
        <v>0.35333333333333333</v>
      </c>
      <c r="F108">
        <f t="shared" si="5"/>
        <v>-0.034657379759995</v>
      </c>
    </row>
    <row r="109" spans="1:6" ht="11.25">
      <c r="A109" s="21">
        <v>16</v>
      </c>
      <c r="B109">
        <f t="shared" si="3"/>
        <v>0.31867595357333833</v>
      </c>
      <c r="C109">
        <f>(COUNTA($A$3:A109)-1)/300</f>
        <v>0.35333333333333333</v>
      </c>
      <c r="D109">
        <f t="shared" si="4"/>
        <v>0.034657379759995</v>
      </c>
      <c r="E109">
        <f>COUNTA($A$3:A109)/300</f>
        <v>0.3566666666666667</v>
      </c>
      <c r="F109">
        <f t="shared" si="5"/>
        <v>-0.037990713093328354</v>
      </c>
    </row>
    <row r="110" spans="1:6" ht="11.25">
      <c r="A110" s="21">
        <v>16</v>
      </c>
      <c r="B110">
        <f t="shared" si="3"/>
        <v>0.31867595357333833</v>
      </c>
      <c r="C110">
        <f>(COUNTA($A$3:A110)-1)/300</f>
        <v>0.3566666666666667</v>
      </c>
      <c r="D110">
        <f t="shared" si="4"/>
        <v>0.037990713093328354</v>
      </c>
      <c r="E110">
        <f>COUNTA($A$3:A110)/300</f>
        <v>0.36</v>
      </c>
      <c r="F110">
        <f t="shared" si="5"/>
        <v>-0.041324046426661654</v>
      </c>
    </row>
    <row r="111" spans="1:6" ht="11.25">
      <c r="A111" s="21">
        <v>16</v>
      </c>
      <c r="B111">
        <f t="shared" si="3"/>
        <v>0.31867595357333833</v>
      </c>
      <c r="C111">
        <f>(COUNTA($A$3:A111)-1)/300</f>
        <v>0.36</v>
      </c>
      <c r="D111">
        <f t="shared" si="4"/>
        <v>0.041324046426661654</v>
      </c>
      <c r="E111">
        <f>COUNTA($A$3:A111)/300</f>
        <v>0.36333333333333334</v>
      </c>
      <c r="F111">
        <f t="shared" si="5"/>
        <v>-0.04465737975999501</v>
      </c>
    </row>
    <row r="112" spans="1:6" ht="11.25">
      <c r="A112" s="21">
        <v>16</v>
      </c>
      <c r="B112">
        <f t="shared" si="3"/>
        <v>0.31867595357333833</v>
      </c>
      <c r="C112">
        <f>(COUNTA($A$3:A112)-1)/300</f>
        <v>0.36333333333333334</v>
      </c>
      <c r="D112">
        <f t="shared" si="4"/>
        <v>0.04465737975999501</v>
      </c>
      <c r="E112">
        <f>COUNTA($A$3:A112)/300</f>
        <v>0.36666666666666664</v>
      </c>
      <c r="F112">
        <f t="shared" si="5"/>
        <v>-0.04799071309332831</v>
      </c>
    </row>
    <row r="113" spans="1:6" ht="11.25">
      <c r="A113" s="21">
        <v>16</v>
      </c>
      <c r="B113">
        <f t="shared" si="3"/>
        <v>0.31867595357333833</v>
      </c>
      <c r="C113">
        <f>(COUNTA($A$3:A113)-1)/300</f>
        <v>0.36666666666666664</v>
      </c>
      <c r="D113">
        <f t="shared" si="4"/>
        <v>0.04799071309332831</v>
      </c>
      <c r="E113">
        <f>COUNTA($A$3:A113)/300</f>
        <v>0.37</v>
      </c>
      <c r="F113">
        <f t="shared" si="5"/>
        <v>-0.05132404642666166</v>
      </c>
    </row>
    <row r="114" spans="1:6" ht="11.25">
      <c r="A114" s="21">
        <v>16</v>
      </c>
      <c r="B114">
        <f t="shared" si="3"/>
        <v>0.31867595357333833</v>
      </c>
      <c r="C114">
        <f>(COUNTA($A$3:A114)-1)/300</f>
        <v>0.37</v>
      </c>
      <c r="D114">
        <f t="shared" si="4"/>
        <v>0.05132404642666166</v>
      </c>
      <c r="E114">
        <f>COUNTA($A$3:A114)/300</f>
        <v>0.37333333333333335</v>
      </c>
      <c r="F114">
        <f t="shared" si="5"/>
        <v>-0.05465737975999502</v>
      </c>
    </row>
    <row r="115" spans="1:6" ht="11.25">
      <c r="A115" s="21">
        <v>16</v>
      </c>
      <c r="B115">
        <f t="shared" si="3"/>
        <v>0.31867595357333833</v>
      </c>
      <c r="C115">
        <f>(COUNTA($A$3:A115)-1)/300</f>
        <v>0.37333333333333335</v>
      </c>
      <c r="D115">
        <f t="shared" si="4"/>
        <v>0.05465737975999502</v>
      </c>
      <c r="E115">
        <f>COUNTA($A$3:A115)/300</f>
        <v>0.37666666666666665</v>
      </c>
      <c r="F115">
        <f t="shared" si="5"/>
        <v>-0.05799071309332832</v>
      </c>
    </row>
    <row r="116" spans="1:6" ht="11.25">
      <c r="A116" s="21">
        <v>16</v>
      </c>
      <c r="B116">
        <f t="shared" si="3"/>
        <v>0.31867595357333833</v>
      </c>
      <c r="C116">
        <f>(COUNTA($A$3:A116)-1)/300</f>
        <v>0.37666666666666665</v>
      </c>
      <c r="D116">
        <f t="shared" si="4"/>
        <v>0.05799071309332832</v>
      </c>
      <c r="E116">
        <f>COUNTA($A$3:A116)/300</f>
        <v>0.38</v>
      </c>
      <c r="F116">
        <f t="shared" si="5"/>
        <v>-0.06132404642666167</v>
      </c>
    </row>
    <row r="117" spans="1:6" ht="11.25">
      <c r="A117" s="21">
        <v>16</v>
      </c>
      <c r="B117">
        <f t="shared" si="3"/>
        <v>0.31867595357333833</v>
      </c>
      <c r="C117">
        <f>(COUNTA($A$3:A117)-1)/300</f>
        <v>0.38</v>
      </c>
      <c r="D117">
        <f t="shared" si="4"/>
        <v>0.06132404642666167</v>
      </c>
      <c r="E117">
        <f>COUNTA($A$3:A117)/300</f>
        <v>0.38333333333333336</v>
      </c>
      <c r="F117">
        <f t="shared" si="5"/>
        <v>-0.06465737975999503</v>
      </c>
    </row>
    <row r="118" spans="1:6" ht="11.25">
      <c r="A118" s="21">
        <v>17</v>
      </c>
      <c r="B118">
        <f t="shared" si="3"/>
        <v>0.40683190294011506</v>
      </c>
      <c r="C118">
        <f>(COUNTA($A$3:A118)-1)/300</f>
        <v>0.38333333333333336</v>
      </c>
      <c r="D118">
        <f t="shared" si="4"/>
        <v>-0.023498569606781705</v>
      </c>
      <c r="E118">
        <f>COUNTA($A$3:A118)/300</f>
        <v>0.38666666666666666</v>
      </c>
      <c r="F118">
        <f t="shared" si="5"/>
        <v>0.020165236273448406</v>
      </c>
    </row>
    <row r="119" spans="1:6" ht="11.25">
      <c r="A119" s="21">
        <v>17</v>
      </c>
      <c r="B119">
        <f t="shared" si="3"/>
        <v>0.40683190294011506</v>
      </c>
      <c r="C119">
        <f>(COUNTA($A$3:A119)-1)/300</f>
        <v>0.38666666666666666</v>
      </c>
      <c r="D119">
        <f t="shared" si="4"/>
        <v>-0.020165236273448406</v>
      </c>
      <c r="E119">
        <f>COUNTA($A$3:A119)/300</f>
        <v>0.39</v>
      </c>
      <c r="F119">
        <f t="shared" si="5"/>
        <v>0.01683190294011505</v>
      </c>
    </row>
    <row r="120" spans="1:6" ht="11.25">
      <c r="A120" s="21">
        <v>17</v>
      </c>
      <c r="B120">
        <f t="shared" si="3"/>
        <v>0.40683190294011506</v>
      </c>
      <c r="C120">
        <f>(COUNTA($A$3:A120)-1)/300</f>
        <v>0.39</v>
      </c>
      <c r="D120">
        <f t="shared" si="4"/>
        <v>-0.01683190294011505</v>
      </c>
      <c r="E120">
        <f>COUNTA($A$3:A120)/300</f>
        <v>0.3933333333333333</v>
      </c>
      <c r="F120">
        <f t="shared" si="5"/>
        <v>0.013498569606781752</v>
      </c>
    </row>
    <row r="121" spans="1:6" ht="11.25">
      <c r="A121" s="21">
        <v>17</v>
      </c>
      <c r="B121">
        <f t="shared" si="3"/>
        <v>0.40683190294011506</v>
      </c>
      <c r="C121">
        <f>(COUNTA($A$3:A121)-1)/300</f>
        <v>0.3933333333333333</v>
      </c>
      <c r="D121">
        <f t="shared" si="4"/>
        <v>-0.013498569606781752</v>
      </c>
      <c r="E121">
        <f>COUNTA($A$3:A121)/300</f>
        <v>0.39666666666666667</v>
      </c>
      <c r="F121">
        <f t="shared" si="5"/>
        <v>0.010165236273448397</v>
      </c>
    </row>
    <row r="122" spans="1:6" ht="11.25">
      <c r="A122" s="21">
        <v>17</v>
      </c>
      <c r="B122">
        <f t="shared" si="3"/>
        <v>0.40683190294011506</v>
      </c>
      <c r="C122">
        <f>(COUNTA($A$3:A122)-1)/300</f>
        <v>0.39666666666666667</v>
      </c>
      <c r="D122">
        <f t="shared" si="4"/>
        <v>-0.010165236273448397</v>
      </c>
      <c r="E122">
        <f>COUNTA($A$3:A122)/300</f>
        <v>0.4</v>
      </c>
      <c r="F122">
        <f t="shared" si="5"/>
        <v>0.006831902940115042</v>
      </c>
    </row>
    <row r="123" spans="1:6" ht="11.25">
      <c r="A123" s="21">
        <v>17</v>
      </c>
      <c r="B123">
        <f t="shared" si="3"/>
        <v>0.40683190294011506</v>
      </c>
      <c r="C123">
        <f>(COUNTA($A$3:A123)-1)/300</f>
        <v>0.4</v>
      </c>
      <c r="D123">
        <f t="shared" si="4"/>
        <v>-0.006831902940115042</v>
      </c>
      <c r="E123">
        <f>COUNTA($A$3:A123)/300</f>
        <v>0.4033333333333333</v>
      </c>
      <c r="F123">
        <f t="shared" si="5"/>
        <v>0.003498569606781743</v>
      </c>
    </row>
    <row r="124" spans="1:6" ht="11.25">
      <c r="A124" s="21">
        <v>17</v>
      </c>
      <c r="B124">
        <f t="shared" si="3"/>
        <v>0.40683190294011506</v>
      </c>
      <c r="C124">
        <f>(COUNTA($A$3:A124)-1)/300</f>
        <v>0.4033333333333333</v>
      </c>
      <c r="D124">
        <f t="shared" si="4"/>
        <v>-0.003498569606781743</v>
      </c>
      <c r="E124">
        <f>COUNTA($A$3:A124)/300</f>
        <v>0.4066666666666667</v>
      </c>
      <c r="F124">
        <f t="shared" si="5"/>
        <v>0.0001652362734483881</v>
      </c>
    </row>
    <row r="125" spans="1:6" ht="11.25">
      <c r="A125" s="21">
        <v>17</v>
      </c>
      <c r="B125">
        <f t="shared" si="3"/>
        <v>0.40683190294011506</v>
      </c>
      <c r="C125">
        <f>(COUNTA($A$3:A125)-1)/300</f>
        <v>0.4066666666666667</v>
      </c>
      <c r="D125">
        <f t="shared" si="4"/>
        <v>-0.0001652362734483881</v>
      </c>
      <c r="E125">
        <f>COUNTA($A$3:A125)/300</f>
        <v>0.41</v>
      </c>
      <c r="F125">
        <f t="shared" si="5"/>
        <v>-0.003168097059884911</v>
      </c>
    </row>
    <row r="126" spans="1:6" ht="11.25">
      <c r="A126" s="21">
        <v>17</v>
      </c>
      <c r="B126">
        <f t="shared" si="3"/>
        <v>0.40683190294011506</v>
      </c>
      <c r="C126">
        <f>(COUNTA($A$3:A126)-1)/300</f>
        <v>0.41</v>
      </c>
      <c r="D126">
        <f t="shared" si="4"/>
        <v>0.003168097059884911</v>
      </c>
      <c r="E126">
        <f>COUNTA($A$3:A126)/300</f>
        <v>0.41333333333333333</v>
      </c>
      <c r="F126">
        <f t="shared" si="5"/>
        <v>-0.006501430393218266</v>
      </c>
    </row>
    <row r="127" spans="1:6" ht="11.25">
      <c r="A127" s="21">
        <v>17</v>
      </c>
      <c r="B127">
        <f t="shared" si="3"/>
        <v>0.40683190294011506</v>
      </c>
      <c r="C127">
        <f>(COUNTA($A$3:A127)-1)/300</f>
        <v>0.41333333333333333</v>
      </c>
      <c r="D127">
        <f t="shared" si="4"/>
        <v>0.006501430393218266</v>
      </c>
      <c r="E127">
        <f>COUNTA($A$3:A127)/300</f>
        <v>0.4166666666666667</v>
      </c>
      <c r="F127">
        <f t="shared" si="5"/>
        <v>-0.00983476372655162</v>
      </c>
    </row>
    <row r="128" spans="1:6" ht="11.25">
      <c r="A128" s="21">
        <v>17</v>
      </c>
      <c r="B128">
        <f t="shared" si="3"/>
        <v>0.40683190294011506</v>
      </c>
      <c r="C128">
        <f>(COUNTA($A$3:A128)-1)/300</f>
        <v>0.4166666666666667</v>
      </c>
      <c r="D128">
        <f t="shared" si="4"/>
        <v>0.00983476372655162</v>
      </c>
      <c r="E128">
        <f>COUNTA($A$3:A128)/300</f>
        <v>0.42</v>
      </c>
      <c r="F128">
        <f t="shared" si="5"/>
        <v>-0.01316809705988492</v>
      </c>
    </row>
    <row r="129" spans="1:6" ht="11.25">
      <c r="A129" s="21">
        <v>17</v>
      </c>
      <c r="B129">
        <f t="shared" si="3"/>
        <v>0.40683190294011506</v>
      </c>
      <c r="C129">
        <f>(COUNTA($A$3:A129)-1)/300</f>
        <v>0.42</v>
      </c>
      <c r="D129">
        <f t="shared" si="4"/>
        <v>0.01316809705988492</v>
      </c>
      <c r="E129">
        <f>COUNTA($A$3:A129)/300</f>
        <v>0.42333333333333334</v>
      </c>
      <c r="F129">
        <f t="shared" si="5"/>
        <v>-0.016501430393218275</v>
      </c>
    </row>
    <row r="130" spans="1:6" ht="11.25">
      <c r="A130" s="21">
        <v>17</v>
      </c>
      <c r="B130">
        <f t="shared" si="3"/>
        <v>0.40683190294011506</v>
      </c>
      <c r="C130">
        <f>(COUNTA($A$3:A130)-1)/300</f>
        <v>0.42333333333333334</v>
      </c>
      <c r="D130">
        <f t="shared" si="4"/>
        <v>0.016501430393218275</v>
      </c>
      <c r="E130">
        <f>COUNTA($A$3:A130)/300</f>
        <v>0.4266666666666667</v>
      </c>
      <c r="F130">
        <f t="shared" si="5"/>
        <v>-0.01983476372655163</v>
      </c>
    </row>
    <row r="131" spans="1:6" ht="11.25">
      <c r="A131" s="21">
        <v>17</v>
      </c>
      <c r="B131">
        <f t="shared" si="3"/>
        <v>0.40683190294011506</v>
      </c>
      <c r="C131">
        <f>(COUNTA($A$3:A131)-1)/300</f>
        <v>0.4266666666666667</v>
      </c>
      <c r="D131">
        <f t="shared" si="4"/>
        <v>0.01983476372655163</v>
      </c>
      <c r="E131">
        <f>COUNTA($A$3:A131)/300</f>
        <v>0.43</v>
      </c>
      <c r="F131">
        <f t="shared" si="5"/>
        <v>-0.02316809705988493</v>
      </c>
    </row>
    <row r="132" spans="1:6" ht="11.25">
      <c r="A132" s="21">
        <v>17</v>
      </c>
      <c r="B132">
        <f aca="true" t="shared" si="6" ref="B132:B195">NORMDIST(A132,18,SQRT(18),1)</f>
        <v>0.40683190294011506</v>
      </c>
      <c r="C132">
        <f>(COUNTA($A$3:A132)-1)/300</f>
        <v>0.43</v>
      </c>
      <c r="D132">
        <f aca="true" t="shared" si="7" ref="D132:D195">C132-B132</f>
        <v>0.02316809705988493</v>
      </c>
      <c r="E132">
        <f>COUNTA($A$3:A132)/300</f>
        <v>0.43333333333333335</v>
      </c>
      <c r="F132">
        <f aca="true" t="shared" si="8" ref="F132:F195">B132-E132</f>
        <v>-0.026501430393218284</v>
      </c>
    </row>
    <row r="133" spans="1:6" ht="11.25">
      <c r="A133" s="21">
        <v>17</v>
      </c>
      <c r="B133">
        <f t="shared" si="6"/>
        <v>0.40683190294011506</v>
      </c>
      <c r="C133">
        <f>(COUNTA($A$3:A133)-1)/300</f>
        <v>0.43333333333333335</v>
      </c>
      <c r="D133">
        <f t="shared" si="7"/>
        <v>0.026501430393218284</v>
      </c>
      <c r="E133">
        <f>COUNTA($A$3:A133)/300</f>
        <v>0.43666666666666665</v>
      </c>
      <c r="F133">
        <f t="shared" si="8"/>
        <v>-0.029834763726551583</v>
      </c>
    </row>
    <row r="134" spans="1:6" ht="11.25">
      <c r="A134" s="21">
        <v>17</v>
      </c>
      <c r="B134">
        <f t="shared" si="6"/>
        <v>0.40683190294011506</v>
      </c>
      <c r="C134">
        <f>(COUNTA($A$3:A134)-1)/300</f>
        <v>0.43666666666666665</v>
      </c>
      <c r="D134">
        <f t="shared" si="7"/>
        <v>0.029834763726551583</v>
      </c>
      <c r="E134">
        <f>COUNTA($A$3:A134)/300</f>
        <v>0.44</v>
      </c>
      <c r="F134">
        <f t="shared" si="8"/>
        <v>-0.03316809705988494</v>
      </c>
    </row>
    <row r="135" spans="1:6" ht="11.25">
      <c r="A135" s="21">
        <v>17</v>
      </c>
      <c r="B135">
        <f t="shared" si="6"/>
        <v>0.40683190294011506</v>
      </c>
      <c r="C135">
        <f>(COUNTA($A$3:A135)-1)/300</f>
        <v>0.44</v>
      </c>
      <c r="D135">
        <f t="shared" si="7"/>
        <v>0.03316809705988494</v>
      </c>
      <c r="E135">
        <f>COUNTA($A$3:A135)/300</f>
        <v>0.44333333333333336</v>
      </c>
      <c r="F135">
        <f t="shared" si="8"/>
        <v>-0.03650143039321829</v>
      </c>
    </row>
    <row r="136" spans="1:6" ht="11.25">
      <c r="A136" s="21">
        <v>17</v>
      </c>
      <c r="B136">
        <f t="shared" si="6"/>
        <v>0.40683190294011506</v>
      </c>
      <c r="C136">
        <f>(COUNTA($A$3:A136)-1)/300</f>
        <v>0.44333333333333336</v>
      </c>
      <c r="D136">
        <f t="shared" si="7"/>
        <v>0.03650143039321829</v>
      </c>
      <c r="E136">
        <f>COUNTA($A$3:A136)/300</f>
        <v>0.44666666666666666</v>
      </c>
      <c r="F136">
        <f t="shared" si="8"/>
        <v>-0.03983476372655159</v>
      </c>
    </row>
    <row r="137" spans="1:6" ht="11.25">
      <c r="A137" s="21">
        <v>17</v>
      </c>
      <c r="B137">
        <f t="shared" si="6"/>
        <v>0.40683190294011506</v>
      </c>
      <c r="C137">
        <f>(COUNTA($A$3:A137)-1)/300</f>
        <v>0.44666666666666666</v>
      </c>
      <c r="D137">
        <f t="shared" si="7"/>
        <v>0.03983476372655159</v>
      </c>
      <c r="E137">
        <f>COUNTA($A$3:A137)/300</f>
        <v>0.45</v>
      </c>
      <c r="F137">
        <f t="shared" si="8"/>
        <v>-0.04316809705988495</v>
      </c>
    </row>
    <row r="138" spans="1:6" ht="11.25">
      <c r="A138" s="21">
        <v>17</v>
      </c>
      <c r="B138">
        <f t="shared" si="6"/>
        <v>0.40683190294011506</v>
      </c>
      <c r="C138">
        <f>(COUNTA($A$3:A138)-1)/300</f>
        <v>0.45</v>
      </c>
      <c r="D138">
        <f t="shared" si="7"/>
        <v>0.04316809705988495</v>
      </c>
      <c r="E138">
        <f>COUNTA($A$3:A138)/300</f>
        <v>0.4533333333333333</v>
      </c>
      <c r="F138">
        <f t="shared" si="8"/>
        <v>-0.046501430393218246</v>
      </c>
    </row>
    <row r="139" spans="1:6" ht="11.25">
      <c r="A139" s="21">
        <v>17</v>
      </c>
      <c r="B139">
        <f t="shared" si="6"/>
        <v>0.40683190294011506</v>
      </c>
      <c r="C139">
        <f>(COUNTA($A$3:A139)-1)/300</f>
        <v>0.4533333333333333</v>
      </c>
      <c r="D139">
        <f t="shared" si="7"/>
        <v>0.046501430393218246</v>
      </c>
      <c r="E139">
        <f>COUNTA($A$3:A139)/300</f>
        <v>0.45666666666666667</v>
      </c>
      <c r="F139">
        <f t="shared" si="8"/>
        <v>-0.0498347637265516</v>
      </c>
    </row>
    <row r="140" spans="1:6" ht="11.25">
      <c r="A140" s="21">
        <v>17</v>
      </c>
      <c r="B140">
        <f t="shared" si="6"/>
        <v>0.40683190294011506</v>
      </c>
      <c r="C140">
        <f>(COUNTA($A$3:A140)-1)/300</f>
        <v>0.45666666666666667</v>
      </c>
      <c r="D140">
        <f t="shared" si="7"/>
        <v>0.0498347637265516</v>
      </c>
      <c r="E140">
        <f>COUNTA($A$3:A140)/300</f>
        <v>0.46</v>
      </c>
      <c r="F140">
        <f t="shared" si="8"/>
        <v>-0.053168097059884956</v>
      </c>
    </row>
    <row r="141" spans="1:6" ht="11.25">
      <c r="A141" s="21">
        <v>18</v>
      </c>
      <c r="B141">
        <f t="shared" si="6"/>
        <v>0.4999999997817208</v>
      </c>
      <c r="C141">
        <f>(COUNTA($A$3:A141)-1)/300</f>
        <v>0.46</v>
      </c>
      <c r="D141">
        <f t="shared" si="7"/>
        <v>-0.03999999978172081</v>
      </c>
      <c r="E141">
        <f>COUNTA($A$3:A141)/300</f>
        <v>0.4633333333333333</v>
      </c>
      <c r="F141">
        <f t="shared" si="8"/>
        <v>0.03666666644838751</v>
      </c>
    </row>
    <row r="142" spans="1:6" ht="11.25">
      <c r="A142" s="21">
        <v>18</v>
      </c>
      <c r="B142">
        <f t="shared" si="6"/>
        <v>0.4999999997817208</v>
      </c>
      <c r="C142">
        <f>(COUNTA($A$3:A142)-1)/300</f>
        <v>0.4633333333333333</v>
      </c>
      <c r="D142">
        <f t="shared" si="7"/>
        <v>-0.03666666644838751</v>
      </c>
      <c r="E142">
        <f>COUNTA($A$3:A142)/300</f>
        <v>0.4666666666666667</v>
      </c>
      <c r="F142">
        <f t="shared" si="8"/>
        <v>0.03333333311505415</v>
      </c>
    </row>
    <row r="143" spans="1:6" ht="11.25">
      <c r="A143" s="21">
        <v>18</v>
      </c>
      <c r="B143">
        <f t="shared" si="6"/>
        <v>0.4999999997817208</v>
      </c>
      <c r="C143">
        <f>(COUNTA($A$3:A143)-1)/300</f>
        <v>0.4666666666666667</v>
      </c>
      <c r="D143">
        <f t="shared" si="7"/>
        <v>-0.03333333311505415</v>
      </c>
      <c r="E143">
        <f>COUNTA($A$3:A143)/300</f>
        <v>0.47</v>
      </c>
      <c r="F143">
        <f t="shared" si="8"/>
        <v>0.029999999781720854</v>
      </c>
    </row>
    <row r="144" spans="1:6" ht="11.25">
      <c r="A144" s="21">
        <v>18</v>
      </c>
      <c r="B144">
        <f t="shared" si="6"/>
        <v>0.4999999997817208</v>
      </c>
      <c r="C144">
        <f>(COUNTA($A$3:A144)-1)/300</f>
        <v>0.47</v>
      </c>
      <c r="D144">
        <f t="shared" si="7"/>
        <v>-0.029999999781720854</v>
      </c>
      <c r="E144">
        <f>COUNTA($A$3:A144)/300</f>
        <v>0.47333333333333333</v>
      </c>
      <c r="F144">
        <f t="shared" si="8"/>
        <v>0.0266666664483875</v>
      </c>
    </row>
    <row r="145" spans="1:6" ht="11.25">
      <c r="A145" s="21">
        <v>18</v>
      </c>
      <c r="B145">
        <f t="shared" si="6"/>
        <v>0.4999999997817208</v>
      </c>
      <c r="C145">
        <f>(COUNTA($A$3:A145)-1)/300</f>
        <v>0.47333333333333333</v>
      </c>
      <c r="D145">
        <f t="shared" si="7"/>
        <v>-0.0266666664483875</v>
      </c>
      <c r="E145">
        <f>COUNTA($A$3:A145)/300</f>
        <v>0.4766666666666667</v>
      </c>
      <c r="F145">
        <f t="shared" si="8"/>
        <v>0.023333333115054145</v>
      </c>
    </row>
    <row r="146" spans="1:6" ht="11.25">
      <c r="A146" s="21">
        <v>18</v>
      </c>
      <c r="B146">
        <f t="shared" si="6"/>
        <v>0.4999999997817208</v>
      </c>
      <c r="C146">
        <f>(COUNTA($A$3:A146)-1)/300</f>
        <v>0.4766666666666667</v>
      </c>
      <c r="D146">
        <f t="shared" si="7"/>
        <v>-0.023333333115054145</v>
      </c>
      <c r="E146">
        <f>COUNTA($A$3:A146)/300</f>
        <v>0.48</v>
      </c>
      <c r="F146">
        <f t="shared" si="8"/>
        <v>0.019999999781720845</v>
      </c>
    </row>
    <row r="147" spans="1:6" ht="11.25">
      <c r="A147" s="21">
        <v>18</v>
      </c>
      <c r="B147">
        <f t="shared" si="6"/>
        <v>0.4999999997817208</v>
      </c>
      <c r="C147">
        <f>(COUNTA($A$3:A147)-1)/300</f>
        <v>0.48</v>
      </c>
      <c r="D147">
        <f t="shared" si="7"/>
        <v>-0.019999999781720845</v>
      </c>
      <c r="E147">
        <f>COUNTA($A$3:A147)/300</f>
        <v>0.48333333333333334</v>
      </c>
      <c r="F147">
        <f t="shared" si="8"/>
        <v>0.01666666644838749</v>
      </c>
    </row>
    <row r="148" spans="1:6" ht="11.25">
      <c r="A148" s="21">
        <v>18</v>
      </c>
      <c r="B148">
        <f t="shared" si="6"/>
        <v>0.4999999997817208</v>
      </c>
      <c r="C148">
        <f>(COUNTA($A$3:A148)-1)/300</f>
        <v>0.48333333333333334</v>
      </c>
      <c r="D148">
        <f t="shared" si="7"/>
        <v>-0.01666666644838749</v>
      </c>
      <c r="E148">
        <f>COUNTA($A$3:A148)/300</f>
        <v>0.4866666666666667</v>
      </c>
      <c r="F148">
        <f t="shared" si="8"/>
        <v>0.013333333115054136</v>
      </c>
    </row>
    <row r="149" spans="1:6" ht="11.25">
      <c r="A149" s="21">
        <v>18</v>
      </c>
      <c r="B149">
        <f t="shared" si="6"/>
        <v>0.4999999997817208</v>
      </c>
      <c r="C149">
        <f>(COUNTA($A$3:A149)-1)/300</f>
        <v>0.4866666666666667</v>
      </c>
      <c r="D149">
        <f t="shared" si="7"/>
        <v>-0.013333333115054136</v>
      </c>
      <c r="E149">
        <f>COUNTA($A$3:A149)/300</f>
        <v>0.49</v>
      </c>
      <c r="F149">
        <f t="shared" si="8"/>
        <v>0.009999999781720836</v>
      </c>
    </row>
    <row r="150" spans="1:6" ht="11.25">
      <c r="A150" s="21">
        <v>18</v>
      </c>
      <c r="B150">
        <f t="shared" si="6"/>
        <v>0.4999999997817208</v>
      </c>
      <c r="C150">
        <f>(COUNTA($A$3:A150)-1)/300</f>
        <v>0.49</v>
      </c>
      <c r="D150">
        <f t="shared" si="7"/>
        <v>-0.009999999781720836</v>
      </c>
      <c r="E150">
        <f>COUNTA($A$3:A150)/300</f>
        <v>0.49333333333333335</v>
      </c>
      <c r="F150">
        <f t="shared" si="8"/>
        <v>0.006666666448387482</v>
      </c>
    </row>
    <row r="151" spans="1:6" ht="11.25">
      <c r="A151" s="21">
        <v>18</v>
      </c>
      <c r="B151">
        <f t="shared" si="6"/>
        <v>0.4999999997817208</v>
      </c>
      <c r="C151">
        <f>(COUNTA($A$3:A151)-1)/300</f>
        <v>0.49333333333333335</v>
      </c>
      <c r="D151">
        <f t="shared" si="7"/>
        <v>-0.006666666448387482</v>
      </c>
      <c r="E151">
        <f>COUNTA($A$3:A151)/300</f>
        <v>0.49666666666666665</v>
      </c>
      <c r="F151">
        <f t="shared" si="8"/>
        <v>0.0033333331150541823</v>
      </c>
    </row>
    <row r="152" spans="1:6" ht="11.25">
      <c r="A152" s="21">
        <v>18</v>
      </c>
      <c r="B152">
        <f t="shared" si="6"/>
        <v>0.4999999997817208</v>
      </c>
      <c r="C152">
        <f>(COUNTA($A$3:A152)-1)/300</f>
        <v>0.49666666666666665</v>
      </c>
      <c r="D152">
        <f t="shared" si="7"/>
        <v>-0.0033333331150541823</v>
      </c>
      <c r="E152">
        <f>COUNTA($A$3:A152)/300</f>
        <v>0.5</v>
      </c>
      <c r="F152">
        <f t="shared" si="8"/>
        <v>-2.1827917251471263E-10</v>
      </c>
    </row>
    <row r="153" spans="1:6" ht="11.25">
      <c r="A153" s="21">
        <v>18</v>
      </c>
      <c r="B153">
        <f t="shared" si="6"/>
        <v>0.4999999997817208</v>
      </c>
      <c r="C153">
        <f>(COUNTA($A$3:A153)-1)/300</f>
        <v>0.5</v>
      </c>
      <c r="D153">
        <f t="shared" si="7"/>
        <v>2.1827917251471263E-10</v>
      </c>
      <c r="E153">
        <f>COUNTA($A$3:A153)/300</f>
        <v>0.5033333333333333</v>
      </c>
      <c r="F153">
        <f t="shared" si="8"/>
        <v>-0.003333333551612472</v>
      </c>
    </row>
    <row r="154" spans="1:6" ht="11.25">
      <c r="A154" s="21">
        <v>18</v>
      </c>
      <c r="B154">
        <f t="shared" si="6"/>
        <v>0.4999999997817208</v>
      </c>
      <c r="C154">
        <f>(COUNTA($A$3:A154)-1)/300</f>
        <v>0.5033333333333333</v>
      </c>
      <c r="D154">
        <f t="shared" si="7"/>
        <v>0.003333333551612472</v>
      </c>
      <c r="E154">
        <f>COUNTA($A$3:A154)/300</f>
        <v>0.5066666666666667</v>
      </c>
      <c r="F154">
        <f t="shared" si="8"/>
        <v>-0.006666666884945882</v>
      </c>
    </row>
    <row r="155" spans="1:6" ht="11.25">
      <c r="A155" s="21">
        <v>18</v>
      </c>
      <c r="B155">
        <f t="shared" si="6"/>
        <v>0.4999999997817208</v>
      </c>
      <c r="C155">
        <f>(COUNTA($A$3:A155)-1)/300</f>
        <v>0.5066666666666667</v>
      </c>
      <c r="D155">
        <f t="shared" si="7"/>
        <v>0.006666666884945882</v>
      </c>
      <c r="E155">
        <f>COUNTA($A$3:A155)/300</f>
        <v>0.51</v>
      </c>
      <c r="F155">
        <f t="shared" si="8"/>
        <v>-0.010000000218279181</v>
      </c>
    </row>
    <row r="156" spans="1:6" ht="11.25">
      <c r="A156" s="21">
        <v>18</v>
      </c>
      <c r="B156">
        <f t="shared" si="6"/>
        <v>0.4999999997817208</v>
      </c>
      <c r="C156">
        <f>(COUNTA($A$3:A156)-1)/300</f>
        <v>0.51</v>
      </c>
      <c r="D156">
        <f t="shared" si="7"/>
        <v>0.010000000218279181</v>
      </c>
      <c r="E156">
        <f>COUNTA($A$3:A156)/300</f>
        <v>0.5133333333333333</v>
      </c>
      <c r="F156">
        <f t="shared" si="8"/>
        <v>-0.01333333355161248</v>
      </c>
    </row>
    <row r="157" spans="1:6" ht="11.25">
      <c r="A157" s="21">
        <v>18</v>
      </c>
      <c r="B157">
        <f t="shared" si="6"/>
        <v>0.4999999997817208</v>
      </c>
      <c r="C157">
        <f>(COUNTA($A$3:A157)-1)/300</f>
        <v>0.5133333333333333</v>
      </c>
      <c r="D157">
        <f t="shared" si="7"/>
        <v>0.01333333355161248</v>
      </c>
      <c r="E157">
        <f>COUNTA($A$3:A157)/300</f>
        <v>0.5166666666666667</v>
      </c>
      <c r="F157">
        <f t="shared" si="8"/>
        <v>-0.01666666688494589</v>
      </c>
    </row>
    <row r="158" spans="1:6" ht="11.25">
      <c r="A158" s="21">
        <v>18</v>
      </c>
      <c r="B158">
        <f t="shared" si="6"/>
        <v>0.4999999997817208</v>
      </c>
      <c r="C158">
        <f>(COUNTA($A$3:A158)-1)/300</f>
        <v>0.5166666666666667</v>
      </c>
      <c r="D158">
        <f t="shared" si="7"/>
        <v>0.01666666688494589</v>
      </c>
      <c r="E158">
        <f>COUNTA($A$3:A158)/300</f>
        <v>0.52</v>
      </c>
      <c r="F158">
        <f t="shared" si="8"/>
        <v>-0.02000000021827919</v>
      </c>
    </row>
    <row r="159" spans="1:6" ht="11.25">
      <c r="A159" s="21">
        <v>18</v>
      </c>
      <c r="B159">
        <f t="shared" si="6"/>
        <v>0.4999999997817208</v>
      </c>
      <c r="C159">
        <f>(COUNTA($A$3:A159)-1)/300</f>
        <v>0.52</v>
      </c>
      <c r="D159">
        <f t="shared" si="7"/>
        <v>0.02000000021827919</v>
      </c>
      <c r="E159">
        <f>COUNTA($A$3:A159)/300</f>
        <v>0.5233333333333333</v>
      </c>
      <c r="F159">
        <f t="shared" si="8"/>
        <v>-0.02333333355161249</v>
      </c>
    </row>
    <row r="160" spans="1:6" ht="11.25">
      <c r="A160" s="21">
        <v>18</v>
      </c>
      <c r="B160">
        <f t="shared" si="6"/>
        <v>0.4999999997817208</v>
      </c>
      <c r="C160">
        <f>(COUNTA($A$3:A160)-1)/300</f>
        <v>0.5233333333333333</v>
      </c>
      <c r="D160">
        <f t="shared" si="7"/>
        <v>0.02333333355161249</v>
      </c>
      <c r="E160">
        <f>COUNTA($A$3:A160)/300</f>
        <v>0.5266666666666666</v>
      </c>
      <c r="F160">
        <f t="shared" si="8"/>
        <v>-0.02666666688494579</v>
      </c>
    </row>
    <row r="161" spans="1:6" ht="11.25">
      <c r="A161" s="21">
        <v>18</v>
      </c>
      <c r="B161">
        <f t="shared" si="6"/>
        <v>0.4999999997817208</v>
      </c>
      <c r="C161">
        <f>(COUNTA($A$3:A161)-1)/300</f>
        <v>0.5266666666666666</v>
      </c>
      <c r="D161">
        <f t="shared" si="7"/>
        <v>0.02666666688494579</v>
      </c>
      <c r="E161">
        <f>COUNTA($A$3:A161)/300</f>
        <v>0.53</v>
      </c>
      <c r="F161">
        <f t="shared" si="8"/>
        <v>-0.0300000002182792</v>
      </c>
    </row>
    <row r="162" spans="1:6" ht="11.25">
      <c r="A162" s="21">
        <v>18</v>
      </c>
      <c r="B162">
        <f t="shared" si="6"/>
        <v>0.4999999997817208</v>
      </c>
      <c r="C162">
        <f>(COUNTA($A$3:A162)-1)/300</f>
        <v>0.53</v>
      </c>
      <c r="D162">
        <f t="shared" si="7"/>
        <v>0.0300000002182792</v>
      </c>
      <c r="E162">
        <f>COUNTA($A$3:A162)/300</f>
        <v>0.5333333333333333</v>
      </c>
      <c r="F162">
        <f t="shared" si="8"/>
        <v>-0.0333333335516125</v>
      </c>
    </row>
    <row r="163" spans="1:6" ht="11.25">
      <c r="A163" s="21">
        <v>18</v>
      </c>
      <c r="B163">
        <f t="shared" si="6"/>
        <v>0.4999999997817208</v>
      </c>
      <c r="C163">
        <f>(COUNTA($A$3:A163)-1)/300</f>
        <v>0.5333333333333333</v>
      </c>
      <c r="D163">
        <f t="shared" si="7"/>
        <v>0.0333333335516125</v>
      </c>
      <c r="E163">
        <f>COUNTA($A$3:A163)/300</f>
        <v>0.5366666666666666</v>
      </c>
      <c r="F163">
        <f t="shared" si="8"/>
        <v>-0.0366666668849458</v>
      </c>
    </row>
    <row r="164" spans="1:6" ht="11.25">
      <c r="A164" s="21">
        <v>18</v>
      </c>
      <c r="B164">
        <f t="shared" si="6"/>
        <v>0.4999999997817208</v>
      </c>
      <c r="C164">
        <f>(COUNTA($A$3:A164)-1)/300</f>
        <v>0.5366666666666666</v>
      </c>
      <c r="D164">
        <f t="shared" si="7"/>
        <v>0.0366666668849458</v>
      </c>
      <c r="E164">
        <f>COUNTA($A$3:A164)/300</f>
        <v>0.54</v>
      </c>
      <c r="F164">
        <f t="shared" si="8"/>
        <v>-0.04000000021827921</v>
      </c>
    </row>
    <row r="165" spans="1:6" ht="11.25">
      <c r="A165" s="21">
        <v>18</v>
      </c>
      <c r="B165">
        <f t="shared" si="6"/>
        <v>0.4999999997817208</v>
      </c>
      <c r="C165">
        <f>(COUNTA($A$3:A165)-1)/300</f>
        <v>0.54</v>
      </c>
      <c r="D165">
        <f t="shared" si="7"/>
        <v>0.04000000021827921</v>
      </c>
      <c r="E165">
        <f>COUNTA($A$3:A165)/300</f>
        <v>0.5433333333333333</v>
      </c>
      <c r="F165">
        <f t="shared" si="8"/>
        <v>-0.04333333355161251</v>
      </c>
    </row>
    <row r="166" spans="1:6" ht="11.25">
      <c r="A166" s="21">
        <v>18</v>
      </c>
      <c r="B166">
        <f t="shared" si="6"/>
        <v>0.4999999997817208</v>
      </c>
      <c r="C166">
        <f>(COUNTA($A$3:A166)-1)/300</f>
        <v>0.5433333333333333</v>
      </c>
      <c r="D166">
        <f t="shared" si="7"/>
        <v>0.04333333355161251</v>
      </c>
      <c r="E166">
        <f>COUNTA($A$3:A166)/300</f>
        <v>0.5466666666666666</v>
      </c>
      <c r="F166">
        <f t="shared" si="8"/>
        <v>-0.04666666688494581</v>
      </c>
    </row>
    <row r="167" spans="1:6" ht="11.25">
      <c r="A167" s="21">
        <v>18</v>
      </c>
      <c r="B167">
        <f t="shared" si="6"/>
        <v>0.4999999997817208</v>
      </c>
      <c r="C167">
        <f>(COUNTA($A$3:A167)-1)/300</f>
        <v>0.5466666666666666</v>
      </c>
      <c r="D167">
        <f t="shared" si="7"/>
        <v>0.04666666688494581</v>
      </c>
      <c r="E167">
        <f>COUNTA($A$3:A167)/300</f>
        <v>0.55</v>
      </c>
      <c r="F167">
        <f t="shared" si="8"/>
        <v>-0.05000000021827922</v>
      </c>
    </row>
    <row r="168" spans="1:6" ht="11.25">
      <c r="A168" s="21">
        <v>19</v>
      </c>
      <c r="B168">
        <f t="shared" si="6"/>
        <v>0.5931680970598849</v>
      </c>
      <c r="C168">
        <f>(COUNTA($A$3:A168)-1)/300</f>
        <v>0.55</v>
      </c>
      <c r="D168">
        <f t="shared" si="7"/>
        <v>-0.04316809705988489</v>
      </c>
      <c r="E168">
        <f>COUNTA($A$3:A168)/300</f>
        <v>0.5533333333333333</v>
      </c>
      <c r="F168">
        <f t="shared" si="8"/>
        <v>0.03983476372655159</v>
      </c>
    </row>
    <row r="169" spans="1:6" ht="11.25">
      <c r="A169" s="21">
        <v>19</v>
      </c>
      <c r="B169">
        <f t="shared" si="6"/>
        <v>0.5931680970598849</v>
      </c>
      <c r="C169">
        <f>(COUNTA($A$3:A169)-1)/300</f>
        <v>0.5533333333333333</v>
      </c>
      <c r="D169">
        <f t="shared" si="7"/>
        <v>-0.03983476372655159</v>
      </c>
      <c r="E169">
        <f>COUNTA($A$3:A169)/300</f>
        <v>0.5566666666666666</v>
      </c>
      <c r="F169">
        <f t="shared" si="8"/>
        <v>0.03650143039321829</v>
      </c>
    </row>
    <row r="170" spans="1:6" ht="11.25">
      <c r="A170" s="21">
        <v>19</v>
      </c>
      <c r="B170">
        <f t="shared" si="6"/>
        <v>0.5931680970598849</v>
      </c>
      <c r="C170">
        <f>(COUNTA($A$3:A170)-1)/300</f>
        <v>0.5566666666666666</v>
      </c>
      <c r="D170">
        <f t="shared" si="7"/>
        <v>-0.03650143039321829</v>
      </c>
      <c r="E170">
        <f>COUNTA($A$3:A170)/300</f>
        <v>0.56</v>
      </c>
      <c r="F170">
        <f t="shared" si="8"/>
        <v>0.03316809705988488</v>
      </c>
    </row>
    <row r="171" spans="1:6" ht="11.25">
      <c r="A171" s="21">
        <v>19</v>
      </c>
      <c r="B171">
        <f t="shared" si="6"/>
        <v>0.5931680970598849</v>
      </c>
      <c r="C171">
        <f>(COUNTA($A$3:A171)-1)/300</f>
        <v>0.56</v>
      </c>
      <c r="D171">
        <f t="shared" si="7"/>
        <v>-0.03316809705988488</v>
      </c>
      <c r="E171">
        <f>COUNTA($A$3:A171)/300</f>
        <v>0.5633333333333334</v>
      </c>
      <c r="F171">
        <f t="shared" si="8"/>
        <v>0.029834763726551583</v>
      </c>
    </row>
    <row r="172" spans="1:6" ht="11.25">
      <c r="A172" s="21">
        <v>19</v>
      </c>
      <c r="B172">
        <f t="shared" si="6"/>
        <v>0.5931680970598849</v>
      </c>
      <c r="C172">
        <f>(COUNTA($A$3:A172)-1)/300</f>
        <v>0.5633333333333334</v>
      </c>
      <c r="D172">
        <f t="shared" si="7"/>
        <v>-0.029834763726551583</v>
      </c>
      <c r="E172">
        <f>COUNTA($A$3:A172)/300</f>
        <v>0.5666666666666667</v>
      </c>
      <c r="F172">
        <f t="shared" si="8"/>
        <v>0.026501430393218284</v>
      </c>
    </row>
    <row r="173" spans="1:6" ht="11.25">
      <c r="A173" s="21">
        <v>19</v>
      </c>
      <c r="B173">
        <f t="shared" si="6"/>
        <v>0.5931680970598849</v>
      </c>
      <c r="C173">
        <f>(COUNTA($A$3:A173)-1)/300</f>
        <v>0.5666666666666667</v>
      </c>
      <c r="D173">
        <f t="shared" si="7"/>
        <v>-0.026501430393218284</v>
      </c>
      <c r="E173">
        <f>COUNTA($A$3:A173)/300</f>
        <v>0.57</v>
      </c>
      <c r="F173">
        <f t="shared" si="8"/>
        <v>0.023168097059884984</v>
      </c>
    </row>
    <row r="174" spans="1:6" ht="11.25">
      <c r="A174" s="21">
        <v>19</v>
      </c>
      <c r="B174">
        <f t="shared" si="6"/>
        <v>0.5931680970598849</v>
      </c>
      <c r="C174">
        <f>(COUNTA($A$3:A174)-1)/300</f>
        <v>0.57</v>
      </c>
      <c r="D174">
        <f t="shared" si="7"/>
        <v>-0.023168097059884984</v>
      </c>
      <c r="E174">
        <f>COUNTA($A$3:A174)/300</f>
        <v>0.5733333333333334</v>
      </c>
      <c r="F174">
        <f t="shared" si="8"/>
        <v>0.019834763726551574</v>
      </c>
    </row>
    <row r="175" spans="1:6" ht="11.25">
      <c r="A175" s="21">
        <v>19</v>
      </c>
      <c r="B175">
        <f t="shared" si="6"/>
        <v>0.5931680970598849</v>
      </c>
      <c r="C175">
        <f>(COUNTA($A$3:A175)-1)/300</f>
        <v>0.5733333333333334</v>
      </c>
      <c r="D175">
        <f t="shared" si="7"/>
        <v>-0.019834763726551574</v>
      </c>
      <c r="E175">
        <f>COUNTA($A$3:A175)/300</f>
        <v>0.5766666666666667</v>
      </c>
      <c r="F175">
        <f t="shared" si="8"/>
        <v>0.016501430393218275</v>
      </c>
    </row>
    <row r="176" spans="1:6" ht="11.25">
      <c r="A176" s="21">
        <v>19</v>
      </c>
      <c r="B176">
        <f t="shared" si="6"/>
        <v>0.5931680970598849</v>
      </c>
      <c r="C176">
        <f>(COUNTA($A$3:A176)-1)/300</f>
        <v>0.5766666666666667</v>
      </c>
      <c r="D176">
        <f t="shared" si="7"/>
        <v>-0.016501430393218275</v>
      </c>
      <c r="E176">
        <f>COUNTA($A$3:A176)/300</f>
        <v>0.58</v>
      </c>
      <c r="F176">
        <f t="shared" si="8"/>
        <v>0.013168097059884976</v>
      </c>
    </row>
    <row r="177" spans="1:6" ht="11.25">
      <c r="A177" s="21">
        <v>19</v>
      </c>
      <c r="B177">
        <f t="shared" si="6"/>
        <v>0.5931680970598849</v>
      </c>
      <c r="C177">
        <f>(COUNTA($A$3:A177)-1)/300</f>
        <v>0.58</v>
      </c>
      <c r="D177">
        <f t="shared" si="7"/>
        <v>-0.013168097059884976</v>
      </c>
      <c r="E177">
        <f>COUNTA($A$3:A177)/300</f>
        <v>0.5833333333333334</v>
      </c>
      <c r="F177">
        <f t="shared" si="8"/>
        <v>0.009834763726551565</v>
      </c>
    </row>
    <row r="178" spans="1:6" ht="11.25">
      <c r="A178" s="21">
        <v>19</v>
      </c>
      <c r="B178">
        <f t="shared" si="6"/>
        <v>0.5931680970598849</v>
      </c>
      <c r="C178">
        <f>(COUNTA($A$3:A178)-1)/300</f>
        <v>0.5833333333333334</v>
      </c>
      <c r="D178">
        <f t="shared" si="7"/>
        <v>-0.009834763726551565</v>
      </c>
      <c r="E178">
        <f>COUNTA($A$3:A178)/300</f>
        <v>0.5866666666666667</v>
      </c>
      <c r="F178">
        <f t="shared" si="8"/>
        <v>0.006501430393218266</v>
      </c>
    </row>
    <row r="179" spans="1:6" ht="11.25">
      <c r="A179" s="21">
        <v>19</v>
      </c>
      <c r="B179">
        <f t="shared" si="6"/>
        <v>0.5931680970598849</v>
      </c>
      <c r="C179">
        <f>(COUNTA($A$3:A179)-1)/300</f>
        <v>0.5866666666666667</v>
      </c>
      <c r="D179">
        <f t="shared" si="7"/>
        <v>-0.006501430393218266</v>
      </c>
      <c r="E179">
        <f>COUNTA($A$3:A179)/300</f>
        <v>0.59</v>
      </c>
      <c r="F179">
        <f t="shared" si="8"/>
        <v>0.0031680970598849667</v>
      </c>
    </row>
    <row r="180" spans="1:6" ht="11.25">
      <c r="A180" s="21">
        <v>19</v>
      </c>
      <c r="B180">
        <f t="shared" si="6"/>
        <v>0.5931680970598849</v>
      </c>
      <c r="C180">
        <f>(COUNTA($A$3:A180)-1)/300</f>
        <v>0.59</v>
      </c>
      <c r="D180">
        <f t="shared" si="7"/>
        <v>-0.0031680970598849667</v>
      </c>
      <c r="E180">
        <f>COUNTA($A$3:A180)/300</f>
        <v>0.5933333333333334</v>
      </c>
      <c r="F180">
        <f t="shared" si="8"/>
        <v>-0.0001652362734484436</v>
      </c>
    </row>
    <row r="181" spans="1:6" ht="11.25">
      <c r="A181" s="21">
        <v>19</v>
      </c>
      <c r="B181">
        <f t="shared" si="6"/>
        <v>0.5931680970598849</v>
      </c>
      <c r="C181">
        <f>(COUNTA($A$3:A181)-1)/300</f>
        <v>0.5933333333333334</v>
      </c>
      <c r="D181">
        <f t="shared" si="7"/>
        <v>0.0001652362734484436</v>
      </c>
      <c r="E181">
        <f>COUNTA($A$3:A181)/300</f>
        <v>0.5966666666666667</v>
      </c>
      <c r="F181">
        <f t="shared" si="8"/>
        <v>-0.003498569606781743</v>
      </c>
    </row>
    <row r="182" spans="1:6" ht="11.25">
      <c r="A182" s="21">
        <v>19</v>
      </c>
      <c r="B182">
        <f t="shared" si="6"/>
        <v>0.5931680970598849</v>
      </c>
      <c r="C182">
        <f>(COUNTA($A$3:A182)-1)/300</f>
        <v>0.5966666666666667</v>
      </c>
      <c r="D182">
        <f t="shared" si="7"/>
        <v>0.003498569606781743</v>
      </c>
      <c r="E182">
        <f>COUNTA($A$3:A182)/300</f>
        <v>0.6</v>
      </c>
      <c r="F182">
        <f t="shared" si="8"/>
        <v>-0.006831902940115042</v>
      </c>
    </row>
    <row r="183" spans="1:6" ht="11.25">
      <c r="A183" s="21">
        <v>19</v>
      </c>
      <c r="B183">
        <f t="shared" si="6"/>
        <v>0.5931680970598849</v>
      </c>
      <c r="C183">
        <f>(COUNTA($A$3:A183)-1)/300</f>
        <v>0.6</v>
      </c>
      <c r="D183">
        <f t="shared" si="7"/>
        <v>0.006831902940115042</v>
      </c>
      <c r="E183">
        <f>COUNTA($A$3:A183)/300</f>
        <v>0.6033333333333334</v>
      </c>
      <c r="F183">
        <f t="shared" si="8"/>
        <v>-0.010165236273448452</v>
      </c>
    </row>
    <row r="184" spans="1:6" ht="11.25">
      <c r="A184" s="21">
        <v>19</v>
      </c>
      <c r="B184">
        <f t="shared" si="6"/>
        <v>0.5931680970598849</v>
      </c>
      <c r="C184">
        <f>(COUNTA($A$3:A184)-1)/300</f>
        <v>0.6033333333333334</v>
      </c>
      <c r="D184">
        <f t="shared" si="7"/>
        <v>0.010165236273448452</v>
      </c>
      <c r="E184">
        <f>COUNTA($A$3:A184)/300</f>
        <v>0.6066666666666667</v>
      </c>
      <c r="F184">
        <f t="shared" si="8"/>
        <v>-0.013498569606781752</v>
      </c>
    </row>
    <row r="185" spans="1:6" ht="11.25">
      <c r="A185" s="21">
        <v>19</v>
      </c>
      <c r="B185">
        <f t="shared" si="6"/>
        <v>0.5931680970598849</v>
      </c>
      <c r="C185">
        <f>(COUNTA($A$3:A185)-1)/300</f>
        <v>0.6066666666666667</v>
      </c>
      <c r="D185">
        <f t="shared" si="7"/>
        <v>0.013498569606781752</v>
      </c>
      <c r="E185">
        <f>COUNTA($A$3:A185)/300</f>
        <v>0.61</v>
      </c>
      <c r="F185">
        <f t="shared" si="8"/>
        <v>-0.01683190294011505</v>
      </c>
    </row>
    <row r="186" spans="1:6" ht="11.25">
      <c r="A186" s="21">
        <v>19</v>
      </c>
      <c r="B186">
        <f t="shared" si="6"/>
        <v>0.5931680970598849</v>
      </c>
      <c r="C186">
        <f>(COUNTA($A$3:A186)-1)/300</f>
        <v>0.61</v>
      </c>
      <c r="D186">
        <f t="shared" si="7"/>
        <v>0.01683190294011505</v>
      </c>
      <c r="E186">
        <f>COUNTA($A$3:A186)/300</f>
        <v>0.6133333333333333</v>
      </c>
      <c r="F186">
        <f t="shared" si="8"/>
        <v>-0.02016523627344835</v>
      </c>
    </row>
    <row r="187" spans="1:6" ht="11.25">
      <c r="A187" s="21">
        <v>19</v>
      </c>
      <c r="B187">
        <f t="shared" si="6"/>
        <v>0.5931680970598849</v>
      </c>
      <c r="C187">
        <f>(COUNTA($A$3:A187)-1)/300</f>
        <v>0.6133333333333333</v>
      </c>
      <c r="D187">
        <f t="shared" si="7"/>
        <v>0.02016523627344835</v>
      </c>
      <c r="E187">
        <f>COUNTA($A$3:A187)/300</f>
        <v>0.6166666666666667</v>
      </c>
      <c r="F187">
        <f t="shared" si="8"/>
        <v>-0.02349856960678176</v>
      </c>
    </row>
    <row r="188" spans="1:6" ht="11.25">
      <c r="A188" s="21">
        <v>19</v>
      </c>
      <c r="B188">
        <f t="shared" si="6"/>
        <v>0.5931680970598849</v>
      </c>
      <c r="C188">
        <f>(COUNTA($A$3:A188)-1)/300</f>
        <v>0.6166666666666667</v>
      </c>
      <c r="D188">
        <f t="shared" si="7"/>
        <v>0.02349856960678176</v>
      </c>
      <c r="E188">
        <f>COUNTA($A$3:A188)/300</f>
        <v>0.62</v>
      </c>
      <c r="F188">
        <f t="shared" si="8"/>
        <v>-0.02683190294011506</v>
      </c>
    </row>
    <row r="189" spans="1:6" ht="11.25">
      <c r="A189" s="21">
        <v>19</v>
      </c>
      <c r="B189">
        <f t="shared" si="6"/>
        <v>0.5931680970598849</v>
      </c>
      <c r="C189">
        <f>(COUNTA($A$3:A189)-1)/300</f>
        <v>0.62</v>
      </c>
      <c r="D189">
        <f t="shared" si="7"/>
        <v>0.02683190294011506</v>
      </c>
      <c r="E189">
        <f>COUNTA($A$3:A189)/300</f>
        <v>0.6233333333333333</v>
      </c>
      <c r="F189">
        <f t="shared" si="8"/>
        <v>-0.03016523627344836</v>
      </c>
    </row>
    <row r="190" spans="1:6" ht="11.25">
      <c r="A190" s="21">
        <v>19</v>
      </c>
      <c r="B190">
        <f t="shared" si="6"/>
        <v>0.5931680970598849</v>
      </c>
      <c r="C190">
        <f>(COUNTA($A$3:A190)-1)/300</f>
        <v>0.6233333333333333</v>
      </c>
      <c r="D190">
        <f t="shared" si="7"/>
        <v>0.03016523627344836</v>
      </c>
      <c r="E190">
        <f>COUNTA($A$3:A190)/300</f>
        <v>0.6266666666666667</v>
      </c>
      <c r="F190">
        <f t="shared" si="8"/>
        <v>-0.03349856960678177</v>
      </c>
    </row>
    <row r="191" spans="1:6" ht="11.25">
      <c r="A191" s="21">
        <v>19</v>
      </c>
      <c r="B191">
        <f t="shared" si="6"/>
        <v>0.5931680970598849</v>
      </c>
      <c r="C191">
        <f>(COUNTA($A$3:A191)-1)/300</f>
        <v>0.6266666666666667</v>
      </c>
      <c r="D191">
        <f t="shared" si="7"/>
        <v>0.03349856960678177</v>
      </c>
      <c r="E191">
        <f>COUNTA($A$3:A191)/300</f>
        <v>0.63</v>
      </c>
      <c r="F191">
        <f t="shared" si="8"/>
        <v>-0.03683190294011507</v>
      </c>
    </row>
    <row r="192" spans="1:6" ht="11.25">
      <c r="A192" s="21">
        <v>19</v>
      </c>
      <c r="B192">
        <f t="shared" si="6"/>
        <v>0.5931680970598849</v>
      </c>
      <c r="C192">
        <f>(COUNTA($A$3:A192)-1)/300</f>
        <v>0.63</v>
      </c>
      <c r="D192">
        <f t="shared" si="7"/>
        <v>0.03683190294011507</v>
      </c>
      <c r="E192">
        <f>COUNTA($A$3:A192)/300</f>
        <v>0.6333333333333333</v>
      </c>
      <c r="F192">
        <f t="shared" si="8"/>
        <v>-0.04016523627344837</v>
      </c>
    </row>
    <row r="193" spans="1:6" ht="11.25">
      <c r="A193" s="21">
        <v>19</v>
      </c>
      <c r="B193">
        <f t="shared" si="6"/>
        <v>0.5931680970598849</v>
      </c>
      <c r="C193">
        <f>(COUNTA($A$3:A193)-1)/300</f>
        <v>0.6333333333333333</v>
      </c>
      <c r="D193">
        <f t="shared" si="7"/>
        <v>0.04016523627344837</v>
      </c>
      <c r="E193">
        <f>COUNTA($A$3:A193)/300</f>
        <v>0.6366666666666667</v>
      </c>
      <c r="F193">
        <f t="shared" si="8"/>
        <v>-0.04349856960678178</v>
      </c>
    </row>
    <row r="194" spans="1:6" ht="11.25">
      <c r="A194" s="21">
        <v>19</v>
      </c>
      <c r="B194">
        <f t="shared" si="6"/>
        <v>0.5931680970598849</v>
      </c>
      <c r="C194">
        <f>(COUNTA($A$3:A194)-1)/300</f>
        <v>0.6366666666666667</v>
      </c>
      <c r="D194">
        <f t="shared" si="7"/>
        <v>0.04349856960678178</v>
      </c>
      <c r="E194">
        <f>COUNTA($A$3:A194)/300</f>
        <v>0.64</v>
      </c>
      <c r="F194">
        <f t="shared" si="8"/>
        <v>-0.04683190294011508</v>
      </c>
    </row>
    <row r="195" spans="1:6" ht="11.25">
      <c r="A195" s="21">
        <v>19</v>
      </c>
      <c r="B195">
        <f t="shared" si="6"/>
        <v>0.5931680970598849</v>
      </c>
      <c r="C195">
        <f>(COUNTA($A$3:A195)-1)/300</f>
        <v>0.64</v>
      </c>
      <c r="D195">
        <f t="shared" si="7"/>
        <v>0.04683190294011508</v>
      </c>
      <c r="E195">
        <f>COUNTA($A$3:A195)/300</f>
        <v>0.6433333333333333</v>
      </c>
      <c r="F195">
        <f t="shared" si="8"/>
        <v>-0.05016523627344838</v>
      </c>
    </row>
    <row r="196" spans="1:6" ht="11.25">
      <c r="A196" s="21">
        <v>19</v>
      </c>
      <c r="B196">
        <f aca="true" t="shared" si="9" ref="B196:B259">NORMDIST(A196,18,SQRT(18),1)</f>
        <v>0.5931680970598849</v>
      </c>
      <c r="C196">
        <f>(COUNTA($A$3:A196)-1)/300</f>
        <v>0.6433333333333333</v>
      </c>
      <c r="D196">
        <f aca="true" t="shared" si="10" ref="D196:D259">C196-B196</f>
        <v>0.05016523627344838</v>
      </c>
      <c r="E196">
        <f>COUNTA($A$3:A196)/300</f>
        <v>0.6466666666666666</v>
      </c>
      <c r="F196">
        <f aca="true" t="shared" si="11" ref="F196:F259">B196-E196</f>
        <v>-0.053498569606781676</v>
      </c>
    </row>
    <row r="197" spans="1:6" ht="11.25">
      <c r="A197" s="21">
        <v>19</v>
      </c>
      <c r="B197">
        <f t="shared" si="9"/>
        <v>0.5931680970598849</v>
      </c>
      <c r="C197">
        <f>(COUNTA($A$3:A197)-1)/300</f>
        <v>0.6466666666666666</v>
      </c>
      <c r="D197">
        <f t="shared" si="10"/>
        <v>0.053498569606781676</v>
      </c>
      <c r="E197">
        <f>COUNTA($A$3:A197)/300</f>
        <v>0.65</v>
      </c>
      <c r="F197">
        <f t="shared" si="11"/>
        <v>-0.05683190294011509</v>
      </c>
    </row>
    <row r="198" spans="1:6" ht="11.25">
      <c r="A198" s="21">
        <v>20</v>
      </c>
      <c r="B198">
        <f t="shared" si="9"/>
        <v>0.6813240464266617</v>
      </c>
      <c r="C198">
        <f>(COUNTA($A$3:A198)-1)/300</f>
        <v>0.65</v>
      </c>
      <c r="D198">
        <f t="shared" si="10"/>
        <v>-0.031324046426661645</v>
      </c>
      <c r="E198">
        <f>COUNTA($A$3:A198)/300</f>
        <v>0.6533333333333333</v>
      </c>
      <c r="F198">
        <f t="shared" si="11"/>
        <v>0.027990713093328345</v>
      </c>
    </row>
    <row r="199" spans="1:6" ht="11.25">
      <c r="A199" s="21">
        <v>20</v>
      </c>
      <c r="B199">
        <f t="shared" si="9"/>
        <v>0.6813240464266617</v>
      </c>
      <c r="C199">
        <f>(COUNTA($A$3:A199)-1)/300</f>
        <v>0.6533333333333333</v>
      </c>
      <c r="D199">
        <f t="shared" si="10"/>
        <v>-0.027990713093328345</v>
      </c>
      <c r="E199">
        <f>COUNTA($A$3:A199)/300</f>
        <v>0.6566666666666666</v>
      </c>
      <c r="F199">
        <f t="shared" si="11"/>
        <v>0.024657379759995046</v>
      </c>
    </row>
    <row r="200" spans="1:6" ht="11.25">
      <c r="A200" s="21">
        <v>20</v>
      </c>
      <c r="B200">
        <f t="shared" si="9"/>
        <v>0.6813240464266617</v>
      </c>
      <c r="C200">
        <f>(COUNTA($A$3:A200)-1)/300</f>
        <v>0.6566666666666666</v>
      </c>
      <c r="D200">
        <f t="shared" si="10"/>
        <v>-0.024657379759995046</v>
      </c>
      <c r="E200">
        <f>COUNTA($A$3:A200)/300</f>
        <v>0.66</v>
      </c>
      <c r="F200">
        <f t="shared" si="11"/>
        <v>0.021324046426661636</v>
      </c>
    </row>
    <row r="201" spans="1:6" ht="11.25">
      <c r="A201" s="21">
        <v>20</v>
      </c>
      <c r="B201">
        <f t="shared" si="9"/>
        <v>0.6813240464266617</v>
      </c>
      <c r="C201">
        <f>(COUNTA($A$3:A201)-1)/300</f>
        <v>0.66</v>
      </c>
      <c r="D201">
        <f t="shared" si="10"/>
        <v>-0.021324046426661636</v>
      </c>
      <c r="E201">
        <f>COUNTA($A$3:A201)/300</f>
        <v>0.6633333333333333</v>
      </c>
      <c r="F201">
        <f t="shared" si="11"/>
        <v>0.017990713093328337</v>
      </c>
    </row>
    <row r="202" spans="1:6" ht="11.25">
      <c r="A202" s="21">
        <v>20</v>
      </c>
      <c r="B202">
        <f t="shared" si="9"/>
        <v>0.6813240464266617</v>
      </c>
      <c r="C202">
        <f>(COUNTA($A$3:A202)-1)/300</f>
        <v>0.6633333333333333</v>
      </c>
      <c r="D202">
        <f t="shared" si="10"/>
        <v>-0.017990713093328337</v>
      </c>
      <c r="E202">
        <f>COUNTA($A$3:A202)/300</f>
        <v>0.6666666666666666</v>
      </c>
      <c r="F202">
        <f t="shared" si="11"/>
        <v>0.014657379759995037</v>
      </c>
    </row>
    <row r="203" spans="1:6" ht="11.25">
      <c r="A203" s="21">
        <v>20</v>
      </c>
      <c r="B203">
        <f t="shared" si="9"/>
        <v>0.6813240464266617</v>
      </c>
      <c r="C203">
        <f>(COUNTA($A$3:A203)-1)/300</f>
        <v>0.6666666666666666</v>
      </c>
      <c r="D203">
        <f t="shared" si="10"/>
        <v>-0.014657379759995037</v>
      </c>
      <c r="E203">
        <f>COUNTA($A$3:A203)/300</f>
        <v>0.67</v>
      </c>
      <c r="F203">
        <f t="shared" si="11"/>
        <v>0.011324046426661627</v>
      </c>
    </row>
    <row r="204" spans="1:6" ht="11.25">
      <c r="A204" s="21">
        <v>20</v>
      </c>
      <c r="B204">
        <f t="shared" si="9"/>
        <v>0.6813240464266617</v>
      </c>
      <c r="C204">
        <f>(COUNTA($A$3:A204)-1)/300</f>
        <v>0.67</v>
      </c>
      <c r="D204">
        <f t="shared" si="10"/>
        <v>-0.011324046426661627</v>
      </c>
      <c r="E204">
        <f>COUNTA($A$3:A204)/300</f>
        <v>0.6733333333333333</v>
      </c>
      <c r="F204">
        <f t="shared" si="11"/>
        <v>0.007990713093328328</v>
      </c>
    </row>
    <row r="205" spans="1:6" ht="11.25">
      <c r="A205" s="21">
        <v>20</v>
      </c>
      <c r="B205">
        <f t="shared" si="9"/>
        <v>0.6813240464266617</v>
      </c>
      <c r="C205">
        <f>(COUNTA($A$3:A205)-1)/300</f>
        <v>0.6733333333333333</v>
      </c>
      <c r="D205">
        <f t="shared" si="10"/>
        <v>-0.007990713093328328</v>
      </c>
      <c r="E205">
        <f>COUNTA($A$3:A205)/300</f>
        <v>0.6766666666666666</v>
      </c>
      <c r="F205">
        <f t="shared" si="11"/>
        <v>0.004657379759995028</v>
      </c>
    </row>
    <row r="206" spans="1:6" ht="11.25">
      <c r="A206" s="21">
        <v>20</v>
      </c>
      <c r="B206">
        <f t="shared" si="9"/>
        <v>0.6813240464266617</v>
      </c>
      <c r="C206">
        <f>(COUNTA($A$3:A206)-1)/300</f>
        <v>0.6766666666666666</v>
      </c>
      <c r="D206">
        <f t="shared" si="10"/>
        <v>-0.004657379759995028</v>
      </c>
      <c r="E206">
        <f>COUNTA($A$3:A206)/300</f>
        <v>0.68</v>
      </c>
      <c r="F206">
        <f t="shared" si="11"/>
        <v>0.001324046426661618</v>
      </c>
    </row>
    <row r="207" spans="1:6" ht="11.25">
      <c r="A207" s="21">
        <v>20</v>
      </c>
      <c r="B207">
        <f t="shared" si="9"/>
        <v>0.6813240464266617</v>
      </c>
      <c r="C207">
        <f>(COUNTA($A$3:A207)-1)/300</f>
        <v>0.68</v>
      </c>
      <c r="D207">
        <f t="shared" si="10"/>
        <v>-0.001324046426661618</v>
      </c>
      <c r="E207">
        <f>COUNTA($A$3:A207)/300</f>
        <v>0.6833333333333333</v>
      </c>
      <c r="F207">
        <f t="shared" si="11"/>
        <v>-0.002009286906671681</v>
      </c>
    </row>
    <row r="208" spans="1:6" ht="11.25">
      <c r="A208" s="21">
        <v>20</v>
      </c>
      <c r="B208">
        <f t="shared" si="9"/>
        <v>0.6813240464266617</v>
      </c>
      <c r="C208">
        <f>(COUNTA($A$3:A208)-1)/300</f>
        <v>0.6833333333333333</v>
      </c>
      <c r="D208">
        <f t="shared" si="10"/>
        <v>0.002009286906671681</v>
      </c>
      <c r="E208">
        <f>COUNTA($A$3:A208)/300</f>
        <v>0.6866666666666666</v>
      </c>
      <c r="F208">
        <f t="shared" si="11"/>
        <v>-0.0053426202400049805</v>
      </c>
    </row>
    <row r="209" spans="1:6" ht="11.25">
      <c r="A209" s="21">
        <v>20</v>
      </c>
      <c r="B209">
        <f t="shared" si="9"/>
        <v>0.6813240464266617</v>
      </c>
      <c r="C209">
        <f>(COUNTA($A$3:A209)-1)/300</f>
        <v>0.6866666666666666</v>
      </c>
      <c r="D209">
        <f t="shared" si="10"/>
        <v>0.0053426202400049805</v>
      </c>
      <c r="E209">
        <f>COUNTA($A$3:A209)/300</f>
        <v>0.69</v>
      </c>
      <c r="F209">
        <f t="shared" si="11"/>
        <v>-0.00867595357333828</v>
      </c>
    </row>
    <row r="210" spans="1:6" ht="11.25">
      <c r="A210" s="21">
        <v>20</v>
      </c>
      <c r="B210">
        <f t="shared" si="9"/>
        <v>0.6813240464266617</v>
      </c>
      <c r="C210">
        <f>(COUNTA($A$3:A210)-1)/300</f>
        <v>0.69</v>
      </c>
      <c r="D210">
        <f t="shared" si="10"/>
        <v>0.00867595357333828</v>
      </c>
      <c r="E210">
        <f>COUNTA($A$3:A210)/300</f>
        <v>0.6933333333333334</v>
      </c>
      <c r="F210">
        <f t="shared" si="11"/>
        <v>-0.01200928690667169</v>
      </c>
    </row>
    <row r="211" spans="1:6" ht="11.25">
      <c r="A211" s="21">
        <v>20</v>
      </c>
      <c r="B211">
        <f t="shared" si="9"/>
        <v>0.6813240464266617</v>
      </c>
      <c r="C211">
        <f>(COUNTA($A$3:A211)-1)/300</f>
        <v>0.6933333333333334</v>
      </c>
      <c r="D211">
        <f t="shared" si="10"/>
        <v>0.01200928690667169</v>
      </c>
      <c r="E211">
        <f>COUNTA($A$3:A211)/300</f>
        <v>0.6966666666666667</v>
      </c>
      <c r="F211">
        <f t="shared" si="11"/>
        <v>-0.01534262024000499</v>
      </c>
    </row>
    <row r="212" spans="1:6" ht="11.25">
      <c r="A212" s="21">
        <v>20</v>
      </c>
      <c r="B212">
        <f t="shared" si="9"/>
        <v>0.6813240464266617</v>
      </c>
      <c r="C212">
        <f>(COUNTA($A$3:A212)-1)/300</f>
        <v>0.6966666666666667</v>
      </c>
      <c r="D212">
        <f t="shared" si="10"/>
        <v>0.01534262024000499</v>
      </c>
      <c r="E212">
        <f>COUNTA($A$3:A212)/300</f>
        <v>0.7</v>
      </c>
      <c r="F212">
        <f t="shared" si="11"/>
        <v>-0.01867595357333829</v>
      </c>
    </row>
    <row r="213" spans="1:6" ht="11.25">
      <c r="A213" s="21">
        <v>20</v>
      </c>
      <c r="B213">
        <f t="shared" si="9"/>
        <v>0.6813240464266617</v>
      </c>
      <c r="C213">
        <f>(COUNTA($A$3:A213)-1)/300</f>
        <v>0.7</v>
      </c>
      <c r="D213">
        <f t="shared" si="10"/>
        <v>0.01867595357333829</v>
      </c>
      <c r="E213">
        <f>COUNTA($A$3:A213)/300</f>
        <v>0.7033333333333334</v>
      </c>
      <c r="F213">
        <f t="shared" si="11"/>
        <v>-0.0220092869066717</v>
      </c>
    </row>
    <row r="214" spans="1:6" ht="11.25">
      <c r="A214" s="21">
        <v>20</v>
      </c>
      <c r="B214">
        <f t="shared" si="9"/>
        <v>0.6813240464266617</v>
      </c>
      <c r="C214">
        <f>(COUNTA($A$3:A214)-1)/300</f>
        <v>0.7033333333333334</v>
      </c>
      <c r="D214">
        <f t="shared" si="10"/>
        <v>0.0220092869066717</v>
      </c>
      <c r="E214">
        <f>COUNTA($A$3:A214)/300</f>
        <v>0.7066666666666667</v>
      </c>
      <c r="F214">
        <f t="shared" si="11"/>
        <v>-0.025342620240004998</v>
      </c>
    </row>
    <row r="215" spans="1:6" ht="11.25">
      <c r="A215" s="21">
        <v>20</v>
      </c>
      <c r="B215">
        <f t="shared" si="9"/>
        <v>0.6813240464266617</v>
      </c>
      <c r="C215">
        <f>(COUNTA($A$3:A215)-1)/300</f>
        <v>0.7066666666666667</v>
      </c>
      <c r="D215">
        <f t="shared" si="10"/>
        <v>0.025342620240004998</v>
      </c>
      <c r="E215">
        <f>COUNTA($A$3:A215)/300</f>
        <v>0.71</v>
      </c>
      <c r="F215">
        <f t="shared" si="11"/>
        <v>-0.028675953573338298</v>
      </c>
    </row>
    <row r="216" spans="1:6" ht="11.25">
      <c r="A216" s="21">
        <v>20</v>
      </c>
      <c r="B216">
        <f t="shared" si="9"/>
        <v>0.6813240464266617</v>
      </c>
      <c r="C216">
        <f>(COUNTA($A$3:A216)-1)/300</f>
        <v>0.71</v>
      </c>
      <c r="D216">
        <f t="shared" si="10"/>
        <v>0.028675953573338298</v>
      </c>
      <c r="E216">
        <f>COUNTA($A$3:A216)/300</f>
        <v>0.7133333333333334</v>
      </c>
      <c r="F216">
        <f t="shared" si="11"/>
        <v>-0.03200928690667171</v>
      </c>
    </row>
    <row r="217" spans="1:6" ht="11.25">
      <c r="A217" s="21">
        <v>20</v>
      </c>
      <c r="B217">
        <f t="shared" si="9"/>
        <v>0.6813240464266617</v>
      </c>
      <c r="C217">
        <f>(COUNTA($A$3:A217)-1)/300</f>
        <v>0.7133333333333334</v>
      </c>
      <c r="D217">
        <f t="shared" si="10"/>
        <v>0.03200928690667171</v>
      </c>
      <c r="E217">
        <f>COUNTA($A$3:A217)/300</f>
        <v>0.7166666666666667</v>
      </c>
      <c r="F217">
        <f t="shared" si="11"/>
        <v>-0.03534262024000501</v>
      </c>
    </row>
    <row r="218" spans="1:6" ht="11.25">
      <c r="A218" s="21">
        <v>20</v>
      </c>
      <c r="B218">
        <f t="shared" si="9"/>
        <v>0.6813240464266617</v>
      </c>
      <c r="C218">
        <f>(COUNTA($A$3:A218)-1)/300</f>
        <v>0.7166666666666667</v>
      </c>
      <c r="D218">
        <f t="shared" si="10"/>
        <v>0.03534262024000501</v>
      </c>
      <c r="E218">
        <f>COUNTA($A$3:A218)/300</f>
        <v>0.72</v>
      </c>
      <c r="F218">
        <f t="shared" si="11"/>
        <v>-0.038675953573338306</v>
      </c>
    </row>
    <row r="219" spans="1:6" ht="11.25">
      <c r="A219" s="21">
        <v>20</v>
      </c>
      <c r="B219">
        <f t="shared" si="9"/>
        <v>0.6813240464266617</v>
      </c>
      <c r="C219">
        <f>(COUNTA($A$3:A219)-1)/300</f>
        <v>0.72</v>
      </c>
      <c r="D219">
        <f t="shared" si="10"/>
        <v>0.038675953573338306</v>
      </c>
      <c r="E219">
        <f>COUNTA($A$3:A219)/300</f>
        <v>0.7233333333333334</v>
      </c>
      <c r="F219">
        <f t="shared" si="11"/>
        <v>-0.04200928690667172</v>
      </c>
    </row>
    <row r="220" spans="1:6" ht="11.25">
      <c r="A220" s="21">
        <v>20</v>
      </c>
      <c r="B220">
        <f t="shared" si="9"/>
        <v>0.6813240464266617</v>
      </c>
      <c r="C220">
        <f>(COUNTA($A$3:A220)-1)/300</f>
        <v>0.7233333333333334</v>
      </c>
      <c r="D220">
        <f t="shared" si="10"/>
        <v>0.04200928690667172</v>
      </c>
      <c r="E220">
        <f>COUNTA($A$3:A220)/300</f>
        <v>0.7266666666666667</v>
      </c>
      <c r="F220">
        <f t="shared" si="11"/>
        <v>-0.045342620240005016</v>
      </c>
    </row>
    <row r="221" spans="1:6" ht="11.25">
      <c r="A221" s="21">
        <v>20</v>
      </c>
      <c r="B221">
        <f t="shared" si="9"/>
        <v>0.6813240464266617</v>
      </c>
      <c r="C221">
        <f>(COUNTA($A$3:A221)-1)/300</f>
        <v>0.7266666666666667</v>
      </c>
      <c r="D221">
        <f t="shared" si="10"/>
        <v>0.045342620240005016</v>
      </c>
      <c r="E221">
        <f>COUNTA($A$3:A221)/300</f>
        <v>0.73</v>
      </c>
      <c r="F221">
        <f t="shared" si="11"/>
        <v>-0.048675953573338315</v>
      </c>
    </row>
    <row r="222" spans="1:6" ht="11.25">
      <c r="A222" s="21">
        <v>20</v>
      </c>
      <c r="B222">
        <f t="shared" si="9"/>
        <v>0.6813240464266617</v>
      </c>
      <c r="C222">
        <f>(COUNTA($A$3:A222)-1)/300</f>
        <v>0.73</v>
      </c>
      <c r="D222">
        <f t="shared" si="10"/>
        <v>0.048675953573338315</v>
      </c>
      <c r="E222">
        <f>COUNTA($A$3:A222)/300</f>
        <v>0.7333333333333333</v>
      </c>
      <c r="F222">
        <f t="shared" si="11"/>
        <v>-0.052009286906671615</v>
      </c>
    </row>
    <row r="223" spans="1:6" ht="11.25">
      <c r="A223" s="21">
        <v>20</v>
      </c>
      <c r="B223">
        <f t="shared" si="9"/>
        <v>0.6813240464266617</v>
      </c>
      <c r="C223">
        <f>(COUNTA($A$3:A223)-1)/300</f>
        <v>0.7333333333333333</v>
      </c>
      <c r="D223">
        <f t="shared" si="10"/>
        <v>0.052009286906671615</v>
      </c>
      <c r="E223">
        <f>COUNTA($A$3:A223)/300</f>
        <v>0.7366666666666667</v>
      </c>
      <c r="F223">
        <f t="shared" si="11"/>
        <v>-0.055342620240005025</v>
      </c>
    </row>
    <row r="224" spans="1:6" ht="11.25">
      <c r="A224" s="21">
        <v>21</v>
      </c>
      <c r="B224">
        <f t="shared" si="9"/>
        <v>0.7602500129482518</v>
      </c>
      <c r="C224">
        <f>(COUNTA($A$3:A224)-1)/300</f>
        <v>0.7366666666666667</v>
      </c>
      <c r="D224">
        <f t="shared" si="10"/>
        <v>-0.023583346281585094</v>
      </c>
      <c r="E224">
        <f>COUNTA($A$3:A224)/300</f>
        <v>0.74</v>
      </c>
      <c r="F224">
        <f t="shared" si="11"/>
        <v>0.020250012948251794</v>
      </c>
    </row>
    <row r="225" spans="1:6" ht="11.25">
      <c r="A225" s="21">
        <v>21</v>
      </c>
      <c r="B225">
        <f t="shared" si="9"/>
        <v>0.7602500129482518</v>
      </c>
      <c r="C225">
        <f>(COUNTA($A$3:A225)-1)/300</f>
        <v>0.74</v>
      </c>
      <c r="D225">
        <f t="shared" si="10"/>
        <v>-0.020250012948251794</v>
      </c>
      <c r="E225">
        <f>COUNTA($A$3:A225)/300</f>
        <v>0.7433333333333333</v>
      </c>
      <c r="F225">
        <f t="shared" si="11"/>
        <v>0.016916679614918495</v>
      </c>
    </row>
    <row r="226" spans="1:6" ht="11.25">
      <c r="A226" s="21">
        <v>21</v>
      </c>
      <c r="B226">
        <f t="shared" si="9"/>
        <v>0.7602500129482518</v>
      </c>
      <c r="C226">
        <f>(COUNTA($A$3:A226)-1)/300</f>
        <v>0.7433333333333333</v>
      </c>
      <c r="D226">
        <f t="shared" si="10"/>
        <v>-0.016916679614918495</v>
      </c>
      <c r="E226">
        <f>COUNTA($A$3:A226)/300</f>
        <v>0.7466666666666667</v>
      </c>
      <c r="F226">
        <f t="shared" si="11"/>
        <v>0.013583346281585085</v>
      </c>
    </row>
    <row r="227" spans="1:6" ht="11.25">
      <c r="A227" s="21">
        <v>21</v>
      </c>
      <c r="B227">
        <f t="shared" si="9"/>
        <v>0.7602500129482518</v>
      </c>
      <c r="C227">
        <f>(COUNTA($A$3:A227)-1)/300</f>
        <v>0.7466666666666667</v>
      </c>
      <c r="D227">
        <f t="shared" si="10"/>
        <v>-0.013583346281585085</v>
      </c>
      <c r="E227">
        <f>COUNTA($A$3:A227)/300</f>
        <v>0.75</v>
      </c>
      <c r="F227">
        <f t="shared" si="11"/>
        <v>0.010250012948251785</v>
      </c>
    </row>
    <row r="228" spans="1:6" ht="11.25">
      <c r="A228" s="21">
        <v>21</v>
      </c>
      <c r="B228">
        <f t="shared" si="9"/>
        <v>0.7602500129482518</v>
      </c>
      <c r="C228">
        <f>(COUNTA($A$3:A228)-1)/300</f>
        <v>0.75</v>
      </c>
      <c r="D228">
        <f t="shared" si="10"/>
        <v>-0.010250012948251785</v>
      </c>
      <c r="E228">
        <f>COUNTA($A$3:A228)/300</f>
        <v>0.7533333333333333</v>
      </c>
      <c r="F228">
        <f t="shared" si="11"/>
        <v>0.006916679614918486</v>
      </c>
    </row>
    <row r="229" spans="1:6" ht="11.25">
      <c r="A229" s="21">
        <v>21</v>
      </c>
      <c r="B229">
        <f t="shared" si="9"/>
        <v>0.7602500129482518</v>
      </c>
      <c r="C229">
        <f>(COUNTA($A$3:A229)-1)/300</f>
        <v>0.7533333333333333</v>
      </c>
      <c r="D229">
        <f t="shared" si="10"/>
        <v>-0.006916679614918486</v>
      </c>
      <c r="E229">
        <f>COUNTA($A$3:A229)/300</f>
        <v>0.7566666666666667</v>
      </c>
      <c r="F229">
        <f t="shared" si="11"/>
        <v>0.003583346281585076</v>
      </c>
    </row>
    <row r="230" spans="1:6" ht="11.25">
      <c r="A230" s="21">
        <v>21</v>
      </c>
      <c r="B230">
        <f t="shared" si="9"/>
        <v>0.7602500129482518</v>
      </c>
      <c r="C230">
        <f>(COUNTA($A$3:A230)-1)/300</f>
        <v>0.7566666666666667</v>
      </c>
      <c r="D230">
        <f t="shared" si="10"/>
        <v>-0.003583346281585076</v>
      </c>
      <c r="E230">
        <f>COUNTA($A$3:A230)/300</f>
        <v>0.76</v>
      </c>
      <c r="F230">
        <f t="shared" si="11"/>
        <v>0.00025001294825177656</v>
      </c>
    </row>
    <row r="231" spans="1:6" ht="11.25">
      <c r="A231" s="21">
        <v>21</v>
      </c>
      <c r="B231">
        <f t="shared" si="9"/>
        <v>0.7602500129482518</v>
      </c>
      <c r="C231">
        <f>(COUNTA($A$3:A231)-1)/300</f>
        <v>0.76</v>
      </c>
      <c r="D231">
        <f t="shared" si="10"/>
        <v>-0.00025001294825177656</v>
      </c>
      <c r="E231">
        <f>COUNTA($A$3:A231)/300</f>
        <v>0.7633333333333333</v>
      </c>
      <c r="F231">
        <f t="shared" si="11"/>
        <v>-0.0030833203850815227</v>
      </c>
    </row>
    <row r="232" spans="1:6" ht="11.25">
      <c r="A232" s="21">
        <v>21</v>
      </c>
      <c r="B232">
        <f t="shared" si="9"/>
        <v>0.7602500129482518</v>
      </c>
      <c r="C232">
        <f>(COUNTA($A$3:A232)-1)/300</f>
        <v>0.7633333333333333</v>
      </c>
      <c r="D232">
        <f t="shared" si="10"/>
        <v>0.0030833203850815227</v>
      </c>
      <c r="E232">
        <f>COUNTA($A$3:A232)/300</f>
        <v>0.7666666666666667</v>
      </c>
      <c r="F232">
        <f t="shared" si="11"/>
        <v>-0.006416653718414933</v>
      </c>
    </row>
    <row r="233" spans="1:6" ht="11.25">
      <c r="A233" s="21">
        <v>21</v>
      </c>
      <c r="B233">
        <f t="shared" si="9"/>
        <v>0.7602500129482518</v>
      </c>
      <c r="C233">
        <f>(COUNTA($A$3:A233)-1)/300</f>
        <v>0.7666666666666667</v>
      </c>
      <c r="D233">
        <f t="shared" si="10"/>
        <v>0.006416653718414933</v>
      </c>
      <c r="E233">
        <f>COUNTA($A$3:A233)/300</f>
        <v>0.77</v>
      </c>
      <c r="F233">
        <f t="shared" si="11"/>
        <v>-0.009749987051748232</v>
      </c>
    </row>
    <row r="234" spans="1:6" ht="11.25">
      <c r="A234" s="21">
        <v>21</v>
      </c>
      <c r="B234">
        <f t="shared" si="9"/>
        <v>0.7602500129482518</v>
      </c>
      <c r="C234">
        <f>(COUNTA($A$3:A234)-1)/300</f>
        <v>0.77</v>
      </c>
      <c r="D234">
        <f t="shared" si="10"/>
        <v>0.009749987051748232</v>
      </c>
      <c r="E234">
        <f>COUNTA($A$3:A234)/300</f>
        <v>0.7733333333333333</v>
      </c>
      <c r="F234">
        <f t="shared" si="11"/>
        <v>-0.013083320385081532</v>
      </c>
    </row>
    <row r="235" spans="1:6" ht="11.25">
      <c r="A235" s="21">
        <v>21</v>
      </c>
      <c r="B235">
        <f t="shared" si="9"/>
        <v>0.7602500129482518</v>
      </c>
      <c r="C235">
        <f>(COUNTA($A$3:A235)-1)/300</f>
        <v>0.7733333333333333</v>
      </c>
      <c r="D235">
        <f t="shared" si="10"/>
        <v>0.013083320385081532</v>
      </c>
      <c r="E235">
        <f>COUNTA($A$3:A235)/300</f>
        <v>0.7766666666666666</v>
      </c>
      <c r="F235">
        <f t="shared" si="11"/>
        <v>-0.01641665371841483</v>
      </c>
    </row>
    <row r="236" spans="1:6" ht="11.25">
      <c r="A236" s="21">
        <v>21</v>
      </c>
      <c r="B236">
        <f t="shared" si="9"/>
        <v>0.7602500129482518</v>
      </c>
      <c r="C236">
        <f>(COUNTA($A$3:A236)-1)/300</f>
        <v>0.7766666666666666</v>
      </c>
      <c r="D236">
        <f t="shared" si="10"/>
        <v>0.01641665371841483</v>
      </c>
      <c r="E236">
        <f>COUNTA($A$3:A236)/300</f>
        <v>0.78</v>
      </c>
      <c r="F236">
        <f t="shared" si="11"/>
        <v>-0.01974998705174824</v>
      </c>
    </row>
    <row r="237" spans="1:6" ht="11.25">
      <c r="A237" s="21">
        <v>21</v>
      </c>
      <c r="B237">
        <f t="shared" si="9"/>
        <v>0.7602500129482518</v>
      </c>
      <c r="C237">
        <f>(COUNTA($A$3:A237)-1)/300</f>
        <v>0.78</v>
      </c>
      <c r="D237">
        <f t="shared" si="10"/>
        <v>0.01974998705174824</v>
      </c>
      <c r="E237">
        <f>COUNTA($A$3:A237)/300</f>
        <v>0.7833333333333333</v>
      </c>
      <c r="F237">
        <f t="shared" si="11"/>
        <v>-0.02308332038508154</v>
      </c>
    </row>
    <row r="238" spans="1:6" ht="11.25">
      <c r="A238" s="21">
        <v>21</v>
      </c>
      <c r="B238">
        <f t="shared" si="9"/>
        <v>0.7602500129482518</v>
      </c>
      <c r="C238">
        <f>(COUNTA($A$3:A238)-1)/300</f>
        <v>0.7833333333333333</v>
      </c>
      <c r="D238">
        <f t="shared" si="10"/>
        <v>0.02308332038508154</v>
      </c>
      <c r="E238">
        <f>COUNTA($A$3:A238)/300</f>
        <v>0.7866666666666666</v>
      </c>
      <c r="F238">
        <f t="shared" si="11"/>
        <v>-0.02641665371841484</v>
      </c>
    </row>
    <row r="239" spans="1:6" ht="11.25">
      <c r="A239" s="21">
        <v>21</v>
      </c>
      <c r="B239">
        <f t="shared" si="9"/>
        <v>0.7602500129482518</v>
      </c>
      <c r="C239">
        <f>(COUNTA($A$3:A239)-1)/300</f>
        <v>0.7866666666666666</v>
      </c>
      <c r="D239">
        <f t="shared" si="10"/>
        <v>0.02641665371841484</v>
      </c>
      <c r="E239">
        <f>COUNTA($A$3:A239)/300</f>
        <v>0.79</v>
      </c>
      <c r="F239">
        <f t="shared" si="11"/>
        <v>-0.02974998705174825</v>
      </c>
    </row>
    <row r="240" spans="1:6" ht="11.25">
      <c r="A240" s="21">
        <v>21</v>
      </c>
      <c r="B240">
        <f t="shared" si="9"/>
        <v>0.7602500129482518</v>
      </c>
      <c r="C240">
        <f>(COUNTA($A$3:A240)-1)/300</f>
        <v>0.79</v>
      </c>
      <c r="D240">
        <f t="shared" si="10"/>
        <v>0.02974998705174825</v>
      </c>
      <c r="E240">
        <f>COUNTA($A$3:A240)/300</f>
        <v>0.7933333333333333</v>
      </c>
      <c r="F240">
        <f t="shared" si="11"/>
        <v>-0.03308332038508155</v>
      </c>
    </row>
    <row r="241" spans="1:6" ht="11.25">
      <c r="A241" s="21">
        <v>21</v>
      </c>
      <c r="B241">
        <f t="shared" si="9"/>
        <v>0.7602500129482518</v>
      </c>
      <c r="C241">
        <f>(COUNTA($A$3:A241)-1)/300</f>
        <v>0.7933333333333333</v>
      </c>
      <c r="D241">
        <f t="shared" si="10"/>
        <v>0.03308332038508155</v>
      </c>
      <c r="E241">
        <f>COUNTA($A$3:A241)/300</f>
        <v>0.7966666666666666</v>
      </c>
      <c r="F241">
        <f t="shared" si="11"/>
        <v>-0.03641665371841485</v>
      </c>
    </row>
    <row r="242" spans="1:6" ht="11.25">
      <c r="A242" s="21">
        <v>22</v>
      </c>
      <c r="B242">
        <f t="shared" si="9"/>
        <v>0.8271107238583436</v>
      </c>
      <c r="C242">
        <f>(COUNTA($A$3:A242)-1)/300</f>
        <v>0.7966666666666666</v>
      </c>
      <c r="D242">
        <f t="shared" si="10"/>
        <v>-0.030444057191676976</v>
      </c>
      <c r="E242">
        <f>COUNTA($A$3:A242)/300</f>
        <v>0.8</v>
      </c>
      <c r="F242">
        <f t="shared" si="11"/>
        <v>0.027110723858343566</v>
      </c>
    </row>
    <row r="243" spans="1:6" ht="11.25">
      <c r="A243" s="21">
        <v>22</v>
      </c>
      <c r="B243">
        <f t="shared" si="9"/>
        <v>0.8271107238583436</v>
      </c>
      <c r="C243">
        <f>(COUNTA($A$3:A243)-1)/300</f>
        <v>0.8</v>
      </c>
      <c r="D243">
        <f t="shared" si="10"/>
        <v>-0.027110723858343566</v>
      </c>
      <c r="E243">
        <f>COUNTA($A$3:A243)/300</f>
        <v>0.8033333333333333</v>
      </c>
      <c r="F243">
        <f t="shared" si="11"/>
        <v>0.023777390525010267</v>
      </c>
    </row>
    <row r="244" spans="1:6" ht="11.25">
      <c r="A244" s="21">
        <v>22</v>
      </c>
      <c r="B244">
        <f t="shared" si="9"/>
        <v>0.8271107238583436</v>
      </c>
      <c r="C244">
        <f>(COUNTA($A$3:A244)-1)/300</f>
        <v>0.8033333333333333</v>
      </c>
      <c r="D244">
        <f t="shared" si="10"/>
        <v>-0.023777390525010267</v>
      </c>
      <c r="E244">
        <f>COUNTA($A$3:A244)/300</f>
        <v>0.8066666666666666</v>
      </c>
      <c r="F244">
        <f t="shared" si="11"/>
        <v>0.020444057191676968</v>
      </c>
    </row>
    <row r="245" spans="1:6" ht="11.25">
      <c r="A245" s="21">
        <v>22</v>
      </c>
      <c r="B245">
        <f t="shared" si="9"/>
        <v>0.8271107238583436</v>
      </c>
      <c r="C245">
        <f>(COUNTA($A$3:A245)-1)/300</f>
        <v>0.8066666666666666</v>
      </c>
      <c r="D245">
        <f t="shared" si="10"/>
        <v>-0.020444057191676968</v>
      </c>
      <c r="E245">
        <f>COUNTA($A$3:A245)/300</f>
        <v>0.81</v>
      </c>
      <c r="F245">
        <f t="shared" si="11"/>
        <v>0.017110723858343557</v>
      </c>
    </row>
    <row r="246" spans="1:6" ht="11.25">
      <c r="A246" s="21">
        <v>22</v>
      </c>
      <c r="B246">
        <f t="shared" si="9"/>
        <v>0.8271107238583436</v>
      </c>
      <c r="C246">
        <f>(COUNTA($A$3:A246)-1)/300</f>
        <v>0.81</v>
      </c>
      <c r="D246">
        <f t="shared" si="10"/>
        <v>-0.017110723858343557</v>
      </c>
      <c r="E246">
        <f>COUNTA($A$3:A246)/300</f>
        <v>0.8133333333333334</v>
      </c>
      <c r="F246">
        <f t="shared" si="11"/>
        <v>0.013777390525010258</v>
      </c>
    </row>
    <row r="247" spans="1:6" ht="11.25">
      <c r="A247" s="21">
        <v>22</v>
      </c>
      <c r="B247">
        <f t="shared" si="9"/>
        <v>0.8271107238583436</v>
      </c>
      <c r="C247">
        <f>(COUNTA($A$3:A247)-1)/300</f>
        <v>0.8133333333333334</v>
      </c>
      <c r="D247">
        <f t="shared" si="10"/>
        <v>-0.013777390525010258</v>
      </c>
      <c r="E247">
        <f>COUNTA($A$3:A247)/300</f>
        <v>0.8166666666666667</v>
      </c>
      <c r="F247">
        <f t="shared" si="11"/>
        <v>0.010444057191676959</v>
      </c>
    </row>
    <row r="248" spans="1:6" ht="11.25">
      <c r="A248" s="21">
        <v>22</v>
      </c>
      <c r="B248">
        <f t="shared" si="9"/>
        <v>0.8271107238583436</v>
      </c>
      <c r="C248">
        <f>(COUNTA($A$3:A248)-1)/300</f>
        <v>0.8166666666666667</v>
      </c>
      <c r="D248">
        <f t="shared" si="10"/>
        <v>-0.010444057191676959</v>
      </c>
      <c r="E248">
        <f>COUNTA($A$3:A248)/300</f>
        <v>0.82</v>
      </c>
      <c r="F248">
        <f t="shared" si="11"/>
        <v>0.007110723858343659</v>
      </c>
    </row>
    <row r="249" spans="1:6" ht="11.25">
      <c r="A249" s="21">
        <v>22</v>
      </c>
      <c r="B249">
        <f t="shared" si="9"/>
        <v>0.8271107238583436</v>
      </c>
      <c r="C249">
        <f>(COUNTA($A$3:A249)-1)/300</f>
        <v>0.82</v>
      </c>
      <c r="D249">
        <f t="shared" si="10"/>
        <v>-0.007110723858343659</v>
      </c>
      <c r="E249">
        <f>COUNTA($A$3:A249)/300</f>
        <v>0.8233333333333334</v>
      </c>
      <c r="F249">
        <f t="shared" si="11"/>
        <v>0.003777390525010249</v>
      </c>
    </row>
    <row r="250" spans="1:6" ht="11.25">
      <c r="A250" s="21">
        <v>22</v>
      </c>
      <c r="B250">
        <f t="shared" si="9"/>
        <v>0.8271107238583436</v>
      </c>
      <c r="C250">
        <f>(COUNTA($A$3:A250)-1)/300</f>
        <v>0.8233333333333334</v>
      </c>
      <c r="D250">
        <f t="shared" si="10"/>
        <v>-0.003777390525010249</v>
      </c>
      <c r="E250">
        <f>COUNTA($A$3:A250)/300</f>
        <v>0.8266666666666667</v>
      </c>
      <c r="F250">
        <f t="shared" si="11"/>
        <v>0.0004440571916769498</v>
      </c>
    </row>
    <row r="251" spans="1:6" ht="11.25">
      <c r="A251" s="21">
        <v>22</v>
      </c>
      <c r="B251">
        <f t="shared" si="9"/>
        <v>0.8271107238583436</v>
      </c>
      <c r="C251">
        <f>(COUNTA($A$3:A251)-1)/300</f>
        <v>0.8266666666666667</v>
      </c>
      <c r="D251">
        <f t="shared" si="10"/>
        <v>-0.0004440571916769498</v>
      </c>
      <c r="E251">
        <f>COUNTA($A$3:A251)/300</f>
        <v>0.83</v>
      </c>
      <c r="F251">
        <f t="shared" si="11"/>
        <v>-0.0028892761416563495</v>
      </c>
    </row>
    <row r="252" spans="1:6" ht="11.25">
      <c r="A252" s="21">
        <v>22</v>
      </c>
      <c r="B252">
        <f t="shared" si="9"/>
        <v>0.8271107238583436</v>
      </c>
      <c r="C252">
        <f>(COUNTA($A$3:A252)-1)/300</f>
        <v>0.83</v>
      </c>
      <c r="D252">
        <f t="shared" si="10"/>
        <v>0.0028892761416563495</v>
      </c>
      <c r="E252">
        <f>COUNTA($A$3:A252)/300</f>
        <v>0.8333333333333334</v>
      </c>
      <c r="F252">
        <f t="shared" si="11"/>
        <v>-0.00622260947498976</v>
      </c>
    </row>
    <row r="253" spans="1:6" ht="11.25">
      <c r="A253" s="21">
        <v>22</v>
      </c>
      <c r="B253">
        <f t="shared" si="9"/>
        <v>0.8271107238583436</v>
      </c>
      <c r="C253">
        <f>(COUNTA($A$3:A253)-1)/300</f>
        <v>0.8333333333333334</v>
      </c>
      <c r="D253">
        <f t="shared" si="10"/>
        <v>0.00622260947498976</v>
      </c>
      <c r="E253">
        <f>COUNTA($A$3:A253)/300</f>
        <v>0.8366666666666667</v>
      </c>
      <c r="F253">
        <f t="shared" si="11"/>
        <v>-0.009555942808323059</v>
      </c>
    </row>
    <row r="254" spans="1:6" ht="11.25">
      <c r="A254" s="21">
        <v>22</v>
      </c>
      <c r="B254">
        <f t="shared" si="9"/>
        <v>0.8271107238583436</v>
      </c>
      <c r="C254">
        <f>(COUNTA($A$3:A254)-1)/300</f>
        <v>0.8366666666666667</v>
      </c>
      <c r="D254">
        <f t="shared" si="10"/>
        <v>0.009555942808323059</v>
      </c>
      <c r="E254">
        <f>COUNTA($A$3:A254)/300</f>
        <v>0.84</v>
      </c>
      <c r="F254">
        <f t="shared" si="11"/>
        <v>-0.012889276141656358</v>
      </c>
    </row>
    <row r="255" spans="1:6" ht="11.25">
      <c r="A255" s="21">
        <v>22</v>
      </c>
      <c r="B255">
        <f t="shared" si="9"/>
        <v>0.8271107238583436</v>
      </c>
      <c r="C255">
        <f>(COUNTA($A$3:A255)-1)/300</f>
        <v>0.84</v>
      </c>
      <c r="D255">
        <f t="shared" si="10"/>
        <v>0.012889276141656358</v>
      </c>
      <c r="E255">
        <f>COUNTA($A$3:A255)/300</f>
        <v>0.8433333333333334</v>
      </c>
      <c r="F255">
        <f t="shared" si="11"/>
        <v>-0.01622260947498977</v>
      </c>
    </row>
    <row r="256" spans="1:6" ht="11.25">
      <c r="A256" s="21">
        <v>22</v>
      </c>
      <c r="B256">
        <f t="shared" si="9"/>
        <v>0.8271107238583436</v>
      </c>
      <c r="C256">
        <f>(COUNTA($A$3:A256)-1)/300</f>
        <v>0.8433333333333334</v>
      </c>
      <c r="D256">
        <f t="shared" si="10"/>
        <v>0.01622260947498977</v>
      </c>
      <c r="E256">
        <f>COUNTA($A$3:A256)/300</f>
        <v>0.8466666666666667</v>
      </c>
      <c r="F256">
        <f t="shared" si="11"/>
        <v>-0.019555942808323068</v>
      </c>
    </row>
    <row r="257" spans="1:6" ht="11.25">
      <c r="A257" s="21">
        <v>23</v>
      </c>
      <c r="B257">
        <f t="shared" si="9"/>
        <v>0.8807035269110243</v>
      </c>
      <c r="C257">
        <f>(COUNTA($A$3:A257)-1)/300</f>
        <v>0.8466666666666667</v>
      </c>
      <c r="D257">
        <f t="shared" si="10"/>
        <v>-0.03403686024435759</v>
      </c>
      <c r="E257">
        <f>COUNTA($A$3:A257)/300</f>
        <v>0.85</v>
      </c>
      <c r="F257">
        <f t="shared" si="11"/>
        <v>0.030703526911024293</v>
      </c>
    </row>
    <row r="258" spans="1:6" ht="11.25">
      <c r="A258" s="21">
        <v>23</v>
      </c>
      <c r="B258">
        <f t="shared" si="9"/>
        <v>0.8807035269110243</v>
      </c>
      <c r="C258">
        <f>(COUNTA($A$3:A258)-1)/300</f>
        <v>0.85</v>
      </c>
      <c r="D258">
        <f t="shared" si="10"/>
        <v>-0.030703526911024293</v>
      </c>
      <c r="E258">
        <f>COUNTA($A$3:A258)/300</f>
        <v>0.8533333333333334</v>
      </c>
      <c r="F258">
        <f t="shared" si="11"/>
        <v>0.027370193577690882</v>
      </c>
    </row>
    <row r="259" spans="1:6" ht="11.25">
      <c r="A259" s="21">
        <v>23</v>
      </c>
      <c r="B259">
        <f t="shared" si="9"/>
        <v>0.8807035269110243</v>
      </c>
      <c r="C259">
        <f>(COUNTA($A$3:A259)-1)/300</f>
        <v>0.8533333333333334</v>
      </c>
      <c r="D259">
        <f t="shared" si="10"/>
        <v>-0.027370193577690882</v>
      </c>
      <c r="E259">
        <f>COUNTA($A$3:A259)/300</f>
        <v>0.8566666666666667</v>
      </c>
      <c r="F259">
        <f t="shared" si="11"/>
        <v>0.024036860244357583</v>
      </c>
    </row>
    <row r="260" spans="1:6" ht="11.25">
      <c r="A260" s="21">
        <v>23</v>
      </c>
      <c r="B260">
        <f aca="true" t="shared" si="12" ref="B260:B302">NORMDIST(A260,18,SQRT(18),1)</f>
        <v>0.8807035269110243</v>
      </c>
      <c r="C260">
        <f>(COUNTA($A$3:A260)-1)/300</f>
        <v>0.8566666666666667</v>
      </c>
      <c r="D260">
        <f aca="true" t="shared" si="13" ref="D260:D302">C260-B260</f>
        <v>-0.024036860244357583</v>
      </c>
      <c r="E260">
        <f>COUNTA($A$3:A260)/300</f>
        <v>0.86</v>
      </c>
      <c r="F260">
        <f aca="true" t="shared" si="14" ref="F260:F302">B260-E260</f>
        <v>0.020703526911024284</v>
      </c>
    </row>
    <row r="261" spans="1:6" ht="11.25">
      <c r="A261" s="21">
        <v>23</v>
      </c>
      <c r="B261">
        <f t="shared" si="12"/>
        <v>0.8807035269110243</v>
      </c>
      <c r="C261">
        <f>(COUNTA($A$3:A261)-1)/300</f>
        <v>0.86</v>
      </c>
      <c r="D261">
        <f t="shared" si="13"/>
        <v>-0.020703526911024284</v>
      </c>
      <c r="E261">
        <f>COUNTA($A$3:A261)/300</f>
        <v>0.8633333333333333</v>
      </c>
      <c r="F261">
        <f t="shared" si="14"/>
        <v>0.017370193577690984</v>
      </c>
    </row>
    <row r="262" spans="1:6" ht="11.25">
      <c r="A262" s="21">
        <v>23</v>
      </c>
      <c r="B262">
        <f t="shared" si="12"/>
        <v>0.8807035269110243</v>
      </c>
      <c r="C262">
        <f>(COUNTA($A$3:A262)-1)/300</f>
        <v>0.8633333333333333</v>
      </c>
      <c r="D262">
        <f t="shared" si="13"/>
        <v>-0.017370193577690984</v>
      </c>
      <c r="E262">
        <f>COUNTA($A$3:A262)/300</f>
        <v>0.8666666666666667</v>
      </c>
      <c r="F262">
        <f t="shared" si="14"/>
        <v>0.014036860244357574</v>
      </c>
    </row>
    <row r="263" spans="1:6" ht="11.25">
      <c r="A263" s="21">
        <v>23</v>
      </c>
      <c r="B263">
        <f t="shared" si="12"/>
        <v>0.8807035269110243</v>
      </c>
      <c r="C263">
        <f>(COUNTA($A$3:A263)-1)/300</f>
        <v>0.8666666666666667</v>
      </c>
      <c r="D263">
        <f t="shared" si="13"/>
        <v>-0.014036860244357574</v>
      </c>
      <c r="E263">
        <f>COUNTA($A$3:A263)/300</f>
        <v>0.87</v>
      </c>
      <c r="F263">
        <f t="shared" si="14"/>
        <v>0.010703526911024275</v>
      </c>
    </row>
    <row r="264" spans="1:6" ht="11.25">
      <c r="A264" s="21">
        <v>23</v>
      </c>
      <c r="B264">
        <f t="shared" si="12"/>
        <v>0.8807035269110243</v>
      </c>
      <c r="C264">
        <f>(COUNTA($A$3:A264)-1)/300</f>
        <v>0.87</v>
      </c>
      <c r="D264">
        <f t="shared" si="13"/>
        <v>-0.010703526911024275</v>
      </c>
      <c r="E264">
        <f>COUNTA($A$3:A264)/300</f>
        <v>0.8733333333333333</v>
      </c>
      <c r="F264">
        <f t="shared" si="14"/>
        <v>0.0073701935776909755</v>
      </c>
    </row>
    <row r="265" spans="1:6" ht="11.25">
      <c r="A265" s="21">
        <v>23</v>
      </c>
      <c r="B265">
        <f t="shared" si="12"/>
        <v>0.8807035269110243</v>
      </c>
      <c r="C265">
        <f>(COUNTA($A$3:A265)-1)/300</f>
        <v>0.8733333333333333</v>
      </c>
      <c r="D265">
        <f t="shared" si="13"/>
        <v>-0.0073701935776909755</v>
      </c>
      <c r="E265">
        <f>COUNTA($A$3:A265)/300</f>
        <v>0.8766666666666667</v>
      </c>
      <c r="F265">
        <f t="shared" si="14"/>
        <v>0.004036860244357565</v>
      </c>
    </row>
    <row r="266" spans="1:6" ht="11.25">
      <c r="A266" s="21">
        <v>23</v>
      </c>
      <c r="B266">
        <f t="shared" si="12"/>
        <v>0.8807035269110243</v>
      </c>
      <c r="C266">
        <f>(COUNTA($A$3:A266)-1)/300</f>
        <v>0.8766666666666667</v>
      </c>
      <c r="D266">
        <f t="shared" si="13"/>
        <v>-0.004036860244357565</v>
      </c>
      <c r="E266">
        <f>COUNTA($A$3:A266)/300</f>
        <v>0.88</v>
      </c>
      <c r="F266">
        <f t="shared" si="14"/>
        <v>0.0007035269110242659</v>
      </c>
    </row>
    <row r="267" spans="1:6" ht="11.25">
      <c r="A267" s="21">
        <v>23</v>
      </c>
      <c r="B267">
        <f t="shared" si="12"/>
        <v>0.8807035269110243</v>
      </c>
      <c r="C267">
        <f>(COUNTA($A$3:A267)-1)/300</f>
        <v>0.88</v>
      </c>
      <c r="D267">
        <f t="shared" si="13"/>
        <v>-0.0007035269110242659</v>
      </c>
      <c r="E267">
        <f>COUNTA($A$3:A267)/300</f>
        <v>0.8833333333333333</v>
      </c>
      <c r="F267">
        <f t="shared" si="14"/>
        <v>-0.0026298064223090334</v>
      </c>
    </row>
    <row r="268" spans="1:6" ht="11.25">
      <c r="A268" s="21">
        <v>23</v>
      </c>
      <c r="B268">
        <f t="shared" si="12"/>
        <v>0.8807035269110243</v>
      </c>
      <c r="C268">
        <f>(COUNTA($A$3:A268)-1)/300</f>
        <v>0.8833333333333333</v>
      </c>
      <c r="D268">
        <f t="shared" si="13"/>
        <v>0.0026298064223090334</v>
      </c>
      <c r="E268">
        <f>COUNTA($A$3:A268)/300</f>
        <v>0.8866666666666667</v>
      </c>
      <c r="F268">
        <f t="shared" si="14"/>
        <v>-0.005963139755642444</v>
      </c>
    </row>
    <row r="269" spans="1:6" ht="11.25">
      <c r="A269" s="21">
        <v>23</v>
      </c>
      <c r="B269">
        <f t="shared" si="12"/>
        <v>0.8807035269110243</v>
      </c>
      <c r="C269">
        <f>(COUNTA($A$3:A269)-1)/300</f>
        <v>0.8866666666666667</v>
      </c>
      <c r="D269">
        <f t="shared" si="13"/>
        <v>0.005963139755642444</v>
      </c>
      <c r="E269">
        <f>COUNTA($A$3:A269)/300</f>
        <v>0.89</v>
      </c>
      <c r="F269">
        <f t="shared" si="14"/>
        <v>-0.009296473088975743</v>
      </c>
    </row>
    <row r="270" spans="1:6" ht="11.25">
      <c r="A270" s="21">
        <v>23</v>
      </c>
      <c r="B270">
        <f t="shared" si="12"/>
        <v>0.8807035269110243</v>
      </c>
      <c r="C270">
        <f>(COUNTA($A$3:A270)-1)/300</f>
        <v>0.89</v>
      </c>
      <c r="D270">
        <f t="shared" si="13"/>
        <v>0.009296473088975743</v>
      </c>
      <c r="E270">
        <f>COUNTA($A$3:A270)/300</f>
        <v>0.8933333333333333</v>
      </c>
      <c r="F270">
        <f t="shared" si="14"/>
        <v>-0.012629806422309042</v>
      </c>
    </row>
    <row r="271" spans="1:6" ht="11.25">
      <c r="A271" s="21">
        <v>23</v>
      </c>
      <c r="B271">
        <f t="shared" si="12"/>
        <v>0.8807035269110243</v>
      </c>
      <c r="C271">
        <f>(COUNTA($A$3:A271)-1)/300</f>
        <v>0.8933333333333333</v>
      </c>
      <c r="D271">
        <f t="shared" si="13"/>
        <v>0.012629806422309042</v>
      </c>
      <c r="E271">
        <f>COUNTA($A$3:A271)/300</f>
        <v>0.8966666666666666</v>
      </c>
      <c r="F271">
        <f t="shared" si="14"/>
        <v>-0.01596313975564234</v>
      </c>
    </row>
    <row r="272" spans="1:6" ht="11.25">
      <c r="A272" s="21">
        <v>23</v>
      </c>
      <c r="B272">
        <f t="shared" si="12"/>
        <v>0.8807035269110243</v>
      </c>
      <c r="C272">
        <f>(COUNTA($A$3:A272)-1)/300</f>
        <v>0.8966666666666666</v>
      </c>
      <c r="D272">
        <f t="shared" si="13"/>
        <v>0.01596313975564234</v>
      </c>
      <c r="E272">
        <f>COUNTA($A$3:A272)/300</f>
        <v>0.9</v>
      </c>
      <c r="F272">
        <f t="shared" si="14"/>
        <v>-0.019296473088975752</v>
      </c>
    </row>
    <row r="273" spans="1:6" ht="11.25">
      <c r="A273" s="21">
        <v>23</v>
      </c>
      <c r="B273">
        <f t="shared" si="12"/>
        <v>0.8807035269110243</v>
      </c>
      <c r="C273">
        <f>(COUNTA($A$3:A273)-1)/300</f>
        <v>0.9</v>
      </c>
      <c r="D273">
        <f t="shared" si="13"/>
        <v>0.019296473088975752</v>
      </c>
      <c r="E273">
        <f>COUNTA($A$3:A273)/300</f>
        <v>0.9033333333333333</v>
      </c>
      <c r="F273">
        <f t="shared" si="14"/>
        <v>-0.02262980642230905</v>
      </c>
    </row>
    <row r="274" spans="1:6" ht="11.25">
      <c r="A274" s="21">
        <v>24</v>
      </c>
      <c r="B274">
        <f t="shared" si="12"/>
        <v>0.9213503473643331</v>
      </c>
      <c r="C274">
        <f>(COUNTA($A$3:A274)-1)/300</f>
        <v>0.9033333333333333</v>
      </c>
      <c r="D274">
        <f t="shared" si="13"/>
        <v>-0.018017014030999756</v>
      </c>
      <c r="E274">
        <f>COUNTA($A$3:A274)/300</f>
        <v>0.9066666666666666</v>
      </c>
      <c r="F274">
        <f t="shared" si="14"/>
        <v>0.014683680697666457</v>
      </c>
    </row>
    <row r="275" spans="1:6" ht="11.25">
      <c r="A275" s="21">
        <v>24</v>
      </c>
      <c r="B275">
        <f t="shared" si="12"/>
        <v>0.9213503473643331</v>
      </c>
      <c r="C275">
        <f>(COUNTA($A$3:A275)-1)/300</f>
        <v>0.9066666666666666</v>
      </c>
      <c r="D275">
        <f t="shared" si="13"/>
        <v>-0.014683680697666457</v>
      </c>
      <c r="E275">
        <f>COUNTA($A$3:A275)/300</f>
        <v>0.91</v>
      </c>
      <c r="F275">
        <f t="shared" si="14"/>
        <v>0.011350347364333047</v>
      </c>
    </row>
    <row r="276" spans="1:6" ht="11.25">
      <c r="A276" s="21">
        <v>24</v>
      </c>
      <c r="B276">
        <f t="shared" si="12"/>
        <v>0.9213503473643331</v>
      </c>
      <c r="C276">
        <f>(COUNTA($A$3:A276)-1)/300</f>
        <v>0.91</v>
      </c>
      <c r="D276">
        <f t="shared" si="13"/>
        <v>-0.011350347364333047</v>
      </c>
      <c r="E276">
        <f>COUNTA($A$3:A276)/300</f>
        <v>0.9133333333333333</v>
      </c>
      <c r="F276">
        <f t="shared" si="14"/>
        <v>0.008017014030999747</v>
      </c>
    </row>
    <row r="277" spans="1:6" ht="11.25">
      <c r="A277" s="21">
        <v>24</v>
      </c>
      <c r="B277">
        <f t="shared" si="12"/>
        <v>0.9213503473643331</v>
      </c>
      <c r="C277">
        <f>(COUNTA($A$3:A277)-1)/300</f>
        <v>0.9133333333333333</v>
      </c>
      <c r="D277">
        <f t="shared" si="13"/>
        <v>-0.008017014030999747</v>
      </c>
      <c r="E277">
        <f>COUNTA($A$3:A277)/300</f>
        <v>0.9166666666666666</v>
      </c>
      <c r="F277">
        <f t="shared" si="14"/>
        <v>0.004683680697666448</v>
      </c>
    </row>
    <row r="278" spans="1:6" ht="11.25">
      <c r="A278" s="21">
        <v>24</v>
      </c>
      <c r="B278">
        <f t="shared" si="12"/>
        <v>0.9213503473643331</v>
      </c>
      <c r="C278">
        <f>(COUNTA($A$3:A278)-1)/300</f>
        <v>0.9166666666666666</v>
      </c>
      <c r="D278">
        <f t="shared" si="13"/>
        <v>-0.004683680697666448</v>
      </c>
      <c r="E278">
        <f>COUNTA($A$3:A278)/300</f>
        <v>0.92</v>
      </c>
      <c r="F278">
        <f t="shared" si="14"/>
        <v>0.0013503473643330377</v>
      </c>
    </row>
    <row r="279" spans="1:6" ht="11.25">
      <c r="A279" s="21">
        <v>24</v>
      </c>
      <c r="B279">
        <f t="shared" si="12"/>
        <v>0.9213503473643331</v>
      </c>
      <c r="C279">
        <f>(COUNTA($A$3:A279)-1)/300</f>
        <v>0.92</v>
      </c>
      <c r="D279">
        <f t="shared" si="13"/>
        <v>-0.0013503473643330377</v>
      </c>
      <c r="E279">
        <f>COUNTA($A$3:A279)/300</f>
        <v>0.9233333333333333</v>
      </c>
      <c r="F279">
        <f t="shared" si="14"/>
        <v>-0.0019829859690002616</v>
      </c>
    </row>
    <row r="280" spans="1:6" ht="11.25">
      <c r="A280" s="21">
        <v>24</v>
      </c>
      <c r="B280">
        <f t="shared" si="12"/>
        <v>0.9213503473643331</v>
      </c>
      <c r="C280">
        <f>(COUNTA($A$3:A280)-1)/300</f>
        <v>0.9233333333333333</v>
      </c>
      <c r="D280">
        <f t="shared" si="13"/>
        <v>0.0019829859690002616</v>
      </c>
      <c r="E280">
        <f>COUNTA($A$3:A280)/300</f>
        <v>0.9266666666666666</v>
      </c>
      <c r="F280">
        <f t="shared" si="14"/>
        <v>-0.005316319302333561</v>
      </c>
    </row>
    <row r="281" spans="1:6" ht="11.25">
      <c r="A281" s="21">
        <v>24</v>
      </c>
      <c r="B281">
        <f t="shared" si="12"/>
        <v>0.9213503473643331</v>
      </c>
      <c r="C281">
        <f>(COUNTA($A$3:A281)-1)/300</f>
        <v>0.9266666666666666</v>
      </c>
      <c r="D281">
        <f t="shared" si="13"/>
        <v>0.005316319302333561</v>
      </c>
      <c r="E281">
        <f>COUNTA($A$3:A281)/300</f>
        <v>0.93</v>
      </c>
      <c r="F281">
        <f t="shared" si="14"/>
        <v>-0.008649652635666971</v>
      </c>
    </row>
    <row r="282" spans="1:6" ht="11.25">
      <c r="A282" s="21">
        <v>24</v>
      </c>
      <c r="B282">
        <f t="shared" si="12"/>
        <v>0.9213503473643331</v>
      </c>
      <c r="C282">
        <f>(COUNTA($A$3:A282)-1)/300</f>
        <v>0.93</v>
      </c>
      <c r="D282">
        <f t="shared" si="13"/>
        <v>0.008649652635666971</v>
      </c>
      <c r="E282">
        <f>COUNTA($A$3:A282)/300</f>
        <v>0.9333333333333333</v>
      </c>
      <c r="F282">
        <f t="shared" si="14"/>
        <v>-0.01198298596900027</v>
      </c>
    </row>
    <row r="283" spans="1:6" ht="11.25">
      <c r="A283" s="21">
        <v>24</v>
      </c>
      <c r="B283">
        <f t="shared" si="12"/>
        <v>0.9213503473643331</v>
      </c>
      <c r="C283">
        <f>(COUNTA($A$3:A283)-1)/300</f>
        <v>0.9333333333333333</v>
      </c>
      <c r="D283">
        <f t="shared" si="13"/>
        <v>0.01198298596900027</v>
      </c>
      <c r="E283">
        <f>COUNTA($A$3:A283)/300</f>
        <v>0.9366666666666666</v>
      </c>
      <c r="F283">
        <f t="shared" si="14"/>
        <v>-0.01531631930233357</v>
      </c>
    </row>
    <row r="284" spans="1:6" ht="11.25">
      <c r="A284" s="21">
        <v>24</v>
      </c>
      <c r="B284">
        <f t="shared" si="12"/>
        <v>0.9213503473643331</v>
      </c>
      <c r="C284">
        <f>(COUNTA($A$3:A284)-1)/300</f>
        <v>0.9366666666666666</v>
      </c>
      <c r="D284">
        <f t="shared" si="13"/>
        <v>0.01531631930233357</v>
      </c>
      <c r="E284">
        <f>COUNTA($A$3:A284)/300</f>
        <v>0.94</v>
      </c>
      <c r="F284">
        <f t="shared" si="14"/>
        <v>-0.01864965263566687</v>
      </c>
    </row>
    <row r="285" spans="1:6" ht="11.25">
      <c r="A285" s="21">
        <v>24</v>
      </c>
      <c r="B285">
        <f t="shared" si="12"/>
        <v>0.9213503473643331</v>
      </c>
      <c r="C285">
        <f>(COUNTA($A$3:A285)-1)/300</f>
        <v>0.94</v>
      </c>
      <c r="D285">
        <f t="shared" si="13"/>
        <v>0.01864965263566687</v>
      </c>
      <c r="E285">
        <f>COUNTA($A$3:A285)/300</f>
        <v>0.9433333333333334</v>
      </c>
      <c r="F285">
        <f t="shared" si="14"/>
        <v>-0.02198298596900028</v>
      </c>
    </row>
    <row r="286" spans="1:6" ht="11.25">
      <c r="A286" s="21">
        <v>25</v>
      </c>
      <c r="B286">
        <f t="shared" si="12"/>
        <v>0.9505199400631694</v>
      </c>
      <c r="C286">
        <f>(COUNTA($A$3:A286)-1)/300</f>
        <v>0.9433333333333334</v>
      </c>
      <c r="D286">
        <f t="shared" si="13"/>
        <v>-0.007186606729836065</v>
      </c>
      <c r="E286">
        <f>COUNTA($A$3:A286)/300</f>
        <v>0.9466666666666667</v>
      </c>
      <c r="F286">
        <f t="shared" si="14"/>
        <v>0.0038532733965027655</v>
      </c>
    </row>
    <row r="287" spans="1:6" ht="11.25">
      <c r="A287" s="21">
        <v>25</v>
      </c>
      <c r="B287">
        <f t="shared" si="12"/>
        <v>0.9505199400631694</v>
      </c>
      <c r="C287">
        <f>(COUNTA($A$3:A287)-1)/300</f>
        <v>0.9466666666666667</v>
      </c>
      <c r="D287">
        <f t="shared" si="13"/>
        <v>-0.0038532733965027655</v>
      </c>
      <c r="E287">
        <f>COUNTA($A$3:A287)/300</f>
        <v>0.95</v>
      </c>
      <c r="F287">
        <f t="shared" si="14"/>
        <v>0.0005199400631694662</v>
      </c>
    </row>
    <row r="288" spans="1:6" ht="11.25">
      <c r="A288" s="21">
        <v>25</v>
      </c>
      <c r="B288">
        <f t="shared" si="12"/>
        <v>0.9505199400631694</v>
      </c>
      <c r="C288">
        <f>(COUNTA($A$3:A288)-1)/300</f>
        <v>0.95</v>
      </c>
      <c r="D288">
        <f t="shared" si="13"/>
        <v>-0.0005199400631694662</v>
      </c>
      <c r="E288">
        <f>COUNTA($A$3:A288)/300</f>
        <v>0.9533333333333334</v>
      </c>
      <c r="F288">
        <f t="shared" si="14"/>
        <v>-0.002813393270163944</v>
      </c>
    </row>
    <row r="289" spans="1:6" ht="11.25">
      <c r="A289" s="21">
        <v>25</v>
      </c>
      <c r="B289">
        <f t="shared" si="12"/>
        <v>0.9505199400631694</v>
      </c>
      <c r="C289">
        <f>(COUNTA($A$3:A289)-1)/300</f>
        <v>0.9533333333333334</v>
      </c>
      <c r="D289">
        <f t="shared" si="13"/>
        <v>0.002813393270163944</v>
      </c>
      <c r="E289">
        <f>COUNTA($A$3:A289)/300</f>
        <v>0.9566666666666667</v>
      </c>
      <c r="F289">
        <f t="shared" si="14"/>
        <v>-0.006146726603497243</v>
      </c>
    </row>
    <row r="290" spans="1:6" ht="11.25">
      <c r="A290" s="21">
        <v>25</v>
      </c>
      <c r="B290">
        <f t="shared" si="12"/>
        <v>0.9505199400631694</v>
      </c>
      <c r="C290">
        <f>(COUNTA($A$3:A290)-1)/300</f>
        <v>0.9566666666666667</v>
      </c>
      <c r="D290">
        <f t="shared" si="13"/>
        <v>0.006146726603497243</v>
      </c>
      <c r="E290">
        <f>COUNTA($A$3:A290)/300</f>
        <v>0.96</v>
      </c>
      <c r="F290">
        <f t="shared" si="14"/>
        <v>-0.009480059936830543</v>
      </c>
    </row>
    <row r="291" spans="1:6" ht="11.25">
      <c r="A291" s="21">
        <v>25</v>
      </c>
      <c r="B291">
        <f t="shared" si="12"/>
        <v>0.9505199400631694</v>
      </c>
      <c r="C291">
        <f>(COUNTA($A$3:A291)-1)/300</f>
        <v>0.96</v>
      </c>
      <c r="D291">
        <f t="shared" si="13"/>
        <v>0.009480059936830543</v>
      </c>
      <c r="E291">
        <f>COUNTA($A$3:A291)/300</f>
        <v>0.9633333333333334</v>
      </c>
      <c r="F291">
        <f t="shared" si="14"/>
        <v>-0.012813393270163953</v>
      </c>
    </row>
    <row r="292" spans="1:6" ht="11.25">
      <c r="A292" s="21">
        <v>26</v>
      </c>
      <c r="B292">
        <f t="shared" si="12"/>
        <v>0.9703268462699639</v>
      </c>
      <c r="C292">
        <f>(COUNTA($A$3:A292)-1)/300</f>
        <v>0.9633333333333334</v>
      </c>
      <c r="D292">
        <f t="shared" si="13"/>
        <v>-0.00699351293663053</v>
      </c>
      <c r="E292">
        <f>COUNTA($A$3:A292)/300</f>
        <v>0.9666666666666667</v>
      </c>
      <c r="F292">
        <f t="shared" si="14"/>
        <v>0.003660179603297231</v>
      </c>
    </row>
    <row r="293" spans="1:6" ht="11.25">
      <c r="A293" s="21">
        <v>26</v>
      </c>
      <c r="B293">
        <f t="shared" si="12"/>
        <v>0.9703268462699639</v>
      </c>
      <c r="C293">
        <f>(COUNTA($A$3:A293)-1)/300</f>
        <v>0.9666666666666667</v>
      </c>
      <c r="D293">
        <f t="shared" si="13"/>
        <v>-0.003660179603297231</v>
      </c>
      <c r="E293">
        <f>COUNTA($A$3:A293)/300</f>
        <v>0.97</v>
      </c>
      <c r="F293">
        <f t="shared" si="14"/>
        <v>0.00032684626996393185</v>
      </c>
    </row>
    <row r="294" spans="1:6" ht="11.25">
      <c r="A294" s="21">
        <v>26</v>
      </c>
      <c r="B294">
        <f t="shared" si="12"/>
        <v>0.9703268462699639</v>
      </c>
      <c r="C294">
        <f>(COUNTA($A$3:A294)-1)/300</f>
        <v>0.97</v>
      </c>
      <c r="D294">
        <f t="shared" si="13"/>
        <v>-0.00032684626996393185</v>
      </c>
      <c r="E294">
        <f>COUNTA($A$3:A294)/300</f>
        <v>0.9733333333333334</v>
      </c>
      <c r="F294">
        <f t="shared" si="14"/>
        <v>-0.0030064870633694785</v>
      </c>
    </row>
    <row r="295" spans="1:6" ht="11.25">
      <c r="A295" s="21">
        <v>27</v>
      </c>
      <c r="B295">
        <f t="shared" si="12"/>
        <v>0.9830526338508484</v>
      </c>
      <c r="C295">
        <f>(COUNTA($A$3:A295)-1)/300</f>
        <v>0.9733333333333334</v>
      </c>
      <c r="D295">
        <f t="shared" si="13"/>
        <v>-0.009719300517515017</v>
      </c>
      <c r="E295">
        <f>COUNTA($A$3:A295)/300</f>
        <v>0.9766666666666667</v>
      </c>
      <c r="F295">
        <f t="shared" si="14"/>
        <v>0.006385967184181718</v>
      </c>
    </row>
    <row r="296" spans="1:6" ht="11.25">
      <c r="A296" s="21">
        <v>27</v>
      </c>
      <c r="B296">
        <f t="shared" si="12"/>
        <v>0.9830526338508484</v>
      </c>
      <c r="C296">
        <f>(COUNTA($A$3:A296)-1)/300</f>
        <v>0.9766666666666667</v>
      </c>
      <c r="D296">
        <f t="shared" si="13"/>
        <v>-0.006385967184181718</v>
      </c>
      <c r="E296">
        <f>COUNTA($A$3:A296)/300</f>
        <v>0.98</v>
      </c>
      <c r="F296">
        <f t="shared" si="14"/>
        <v>0.0030526338508484185</v>
      </c>
    </row>
    <row r="297" spans="1:6" ht="11.25">
      <c r="A297" s="21">
        <v>27</v>
      </c>
      <c r="B297">
        <f t="shared" si="12"/>
        <v>0.9830526338508484</v>
      </c>
      <c r="C297">
        <f>(COUNTA($A$3:A297)-1)/300</f>
        <v>0.98</v>
      </c>
      <c r="D297">
        <f t="shared" si="13"/>
        <v>-0.0030526338508484185</v>
      </c>
      <c r="E297">
        <f>COUNTA($A$3:A297)/300</f>
        <v>0.9833333333333333</v>
      </c>
      <c r="F297">
        <f t="shared" si="14"/>
        <v>-0.00028069948248488075</v>
      </c>
    </row>
    <row r="298" spans="1:6" ht="11.25">
      <c r="A298" s="21">
        <v>28</v>
      </c>
      <c r="B298">
        <f t="shared" si="12"/>
        <v>0.9907889538448765</v>
      </c>
      <c r="C298">
        <f>(COUNTA($A$3:A298)-1)/300</f>
        <v>0.9833333333333333</v>
      </c>
      <c r="D298">
        <f t="shared" si="13"/>
        <v>-0.007455620511543248</v>
      </c>
      <c r="E298">
        <f>COUNTA($A$3:A298)/300</f>
        <v>0.9866666666666667</v>
      </c>
      <c r="F298">
        <f t="shared" si="14"/>
        <v>0.004122287178209838</v>
      </c>
    </row>
    <row r="299" spans="1:6" ht="11.25">
      <c r="A299" s="21">
        <v>28</v>
      </c>
      <c r="B299">
        <f t="shared" si="12"/>
        <v>0.9907889538448765</v>
      </c>
      <c r="C299">
        <f>(COUNTA($A$3:A299)-1)/300</f>
        <v>0.9866666666666667</v>
      </c>
      <c r="D299">
        <f t="shared" si="13"/>
        <v>-0.004122287178209838</v>
      </c>
      <c r="E299">
        <f>COUNTA($A$3:A299)/300</f>
        <v>0.99</v>
      </c>
      <c r="F299">
        <f t="shared" si="14"/>
        <v>0.0007889538448765387</v>
      </c>
    </row>
    <row r="300" spans="1:6" ht="11.25">
      <c r="A300" s="21">
        <v>29</v>
      </c>
      <c r="B300">
        <f t="shared" si="12"/>
        <v>0.9952390219342745</v>
      </c>
      <c r="C300">
        <f>(COUNTA($A$3:A300)-1)/300</f>
        <v>0.99</v>
      </c>
      <c r="D300">
        <f t="shared" si="13"/>
        <v>-0.0052390219342745015</v>
      </c>
      <c r="E300">
        <f>COUNTA($A$3:A300)/300</f>
        <v>0.9933333333333333</v>
      </c>
      <c r="F300">
        <f t="shared" si="14"/>
        <v>0.0019056886009412022</v>
      </c>
    </row>
    <row r="301" spans="1:6" ht="11.25">
      <c r="A301" s="21">
        <v>29</v>
      </c>
      <c r="B301">
        <f t="shared" si="12"/>
        <v>0.9952390219342745</v>
      </c>
      <c r="C301">
        <f>(COUNTA($A$3:A301)-1)/300</f>
        <v>0.9933333333333333</v>
      </c>
      <c r="D301">
        <f t="shared" si="13"/>
        <v>-0.0019056886009412022</v>
      </c>
      <c r="E301">
        <f>COUNTA($A$3:A301)/300</f>
        <v>0.9966666666666667</v>
      </c>
      <c r="F301">
        <f t="shared" si="14"/>
        <v>-0.0014276447323922081</v>
      </c>
    </row>
    <row r="302" spans="1:6" ht="11.25">
      <c r="A302" s="21">
        <v>30</v>
      </c>
      <c r="B302">
        <f t="shared" si="12"/>
        <v>0.9976610698895676</v>
      </c>
      <c r="C302">
        <f>(COUNTA($A$3:A302)-1)/300</f>
        <v>0.9966666666666667</v>
      </c>
      <c r="D302">
        <f t="shared" si="13"/>
        <v>-0.000994403222900897</v>
      </c>
      <c r="E302">
        <f>COUNTA($A$3:A302)/300</f>
        <v>1</v>
      </c>
      <c r="F302">
        <f t="shared" si="14"/>
        <v>-0.0023389301104324023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2007-06-21T06:53:33Z</dcterms:created>
  <dcterms:modified xsi:type="dcterms:W3CDTF">2007-06-25T14:58:26Z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