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Travaux\university\Cours_Universite\Supports_de_cours\Informatique\ExcelAvancé\PublicationWeb\"/>
    </mc:Choice>
  </mc:AlternateContent>
  <bookViews>
    <workbookView xWindow="570" yWindow="3915" windowWidth="11580" windowHeight="2295"/>
  </bookViews>
  <sheets>
    <sheet name="exo - q.1" sheetId="2" r:id="rId1"/>
    <sheet name="exo - q.2" sheetId="4" r:id="rId2"/>
    <sheet name="exo - Q.3 - TRI" sheetId="5" r:id="rId3"/>
  </sheets>
  <calcPr calcId="171027"/>
</workbook>
</file>

<file path=xl/calcChain.xml><?xml version="1.0" encoding="utf-8"?>
<calcChain xmlns="http://schemas.openxmlformats.org/spreadsheetml/2006/main">
  <c r="B6" i="2" l="1"/>
  <c r="D6" i="4"/>
  <c r="C12" i="2"/>
  <c r="E6" i="4"/>
  <c r="E3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F6" i="4"/>
  <c r="F7" i="4"/>
  <c r="F8" i="4"/>
  <c r="F9" i="4"/>
  <c r="F10" i="4"/>
  <c r="F11" i="4"/>
  <c r="F12" i="4"/>
  <c r="F13" i="4"/>
  <c r="F14" i="4"/>
  <c r="F15" i="4"/>
  <c r="F3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G6" i="4"/>
  <c r="G7" i="4"/>
  <c r="G8" i="4"/>
  <c r="G9" i="4"/>
  <c r="G10" i="4"/>
  <c r="G11" i="4"/>
  <c r="G3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H6" i="4"/>
  <c r="H3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I6" i="4"/>
  <c r="I7" i="4"/>
  <c r="I8" i="4"/>
  <c r="I9" i="4"/>
  <c r="I10" i="4"/>
  <c r="I11" i="4"/>
  <c r="I12" i="4"/>
  <c r="I13" i="4"/>
  <c r="I14" i="4"/>
  <c r="I3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J6" i="4"/>
  <c r="J7" i="4"/>
  <c r="J8" i="4"/>
  <c r="J9" i="4"/>
  <c r="J3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K6" i="4"/>
  <c r="K7" i="4"/>
  <c r="K3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D7" i="4"/>
  <c r="D3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C13" i="2"/>
  <c r="C14" i="2"/>
  <c r="C15" i="2"/>
  <c r="C16" i="2"/>
  <c r="C17" i="2"/>
  <c r="C18" i="2"/>
  <c r="D11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</calcChain>
</file>

<file path=xl/comments1.xml><?xml version="1.0" encoding="utf-8"?>
<comments xmlns="http://schemas.openxmlformats.org/spreadsheetml/2006/main">
  <authors>
    <author>Ricco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>(1) Noter les position des $ dans les références des cellules pour que le copier-coller soit efficace (entrer la formule une seule fois et remplir toute la colonne avec copier/coller).
(2) Noter aussi l'utilisation de la colonne "année" pour marquer la décroissance de la durée à mesure qu'on avance dans le temps.</t>
        </r>
      </text>
    </comment>
  </commentList>
</comments>
</file>

<file path=xl/comments2.xml><?xml version="1.0" encoding="utf-8"?>
<comments xmlns="http://schemas.openxmlformats.org/spreadsheetml/2006/main">
  <authors>
    <author>Ricco</author>
  </authors>
  <commentList>
    <comment ref="K3" authorId="0" shapeId="0">
      <text>
        <r>
          <rPr>
            <sz val="9"/>
            <color indexed="81"/>
            <rFont val="Tahoma"/>
            <family val="2"/>
          </rPr>
          <t xml:space="preserve">Mise en forme conditionnelle pour mettre en évidence automatiquement les cellules avec valeur &gt; à 1.000.000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>Noter les position des $ dans les références des cellules pour que le copier-coller soit efficace (entrer la formule une seue fois et remplir toute la feuille avec copier/coller).</t>
        </r>
      </text>
    </comment>
  </commentList>
</comments>
</file>

<file path=xl/sharedStrings.xml><?xml version="1.0" encoding="utf-8"?>
<sst xmlns="http://schemas.openxmlformats.org/spreadsheetml/2006/main" count="22" uniqueCount="13">
  <si>
    <t>CO</t>
  </si>
  <si>
    <t>i</t>
  </si>
  <si>
    <t>Durée</t>
  </si>
  <si>
    <t>C</t>
  </si>
  <si>
    <t>Année</t>
  </si>
  <si>
    <t>Flux</t>
  </si>
  <si>
    <t>Flux placés</t>
  </si>
  <si>
    <t>taux d'actualisation</t>
  </si>
  <si>
    <t>Total</t>
  </si>
  <si>
    <t>Flux actualisés</t>
  </si>
  <si>
    <t>TOTAL = VAN</t>
  </si>
  <si>
    <t>Q.1.a</t>
  </si>
  <si>
    <t>Q.1.b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</si>
</sst>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1.75"/>
      <color indexed="8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0" fillId="0" borderId="0" xfId="0" applyNumberFormat="1"/>
    <xf numFmtId="3" fontId="2" fillId="2" borderId="0" xfId="0" applyNumberFormat="1" applyFon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1" fillId="2" borderId="0" xfId="0" applyFont="1" applyFill="1" applyBorder="1"/>
    <xf numFmtId="0" fontId="0" fillId="4" borderId="0" xfId="0" applyFill="1" applyAlignment="1">
      <alignment horizont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Fill="1"/>
    <xf numFmtId="3" fontId="2" fillId="0" borderId="0" xfId="0" applyNumberFormat="1" applyFont="1" applyFill="1"/>
    <xf numFmtId="0" fontId="7" fillId="0" borderId="0" xfId="0" applyFont="1"/>
    <xf numFmtId="0" fontId="7" fillId="0" borderId="0" xfId="0" applyFont="1" applyFill="1"/>
    <xf numFmtId="3" fontId="0" fillId="0" borderId="1" xfId="0" quotePrefix="1" applyNumberFormat="1" applyBorder="1"/>
    <xf numFmtId="3" fontId="0" fillId="0" borderId="2" xfId="0" quotePrefix="1" applyNumberFormat="1" applyBorder="1"/>
    <xf numFmtId="3" fontId="0" fillId="0" borderId="3" xfId="0" quotePrefix="1" applyNumberFormat="1" applyBorder="1"/>
    <xf numFmtId="2" fontId="0" fillId="0" borderId="0" xfId="0" quotePrefix="1" applyNumberFormat="1" applyBorder="1"/>
  </cellXfs>
  <cellStyles count="1">
    <cellStyle name="Normal" xfId="0" builtinId="0"/>
  </cellStyles>
  <dxfs count="1"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6762688571760103"/>
          <c:y val="3.67646780311607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4460488938120456"/>
          <c:y val="0.10575969212639628"/>
          <c:w val="0.67865866367530292"/>
          <c:h val="0.710416857233505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'exo - q.2'!$C$3</c:f>
              <c:strCache>
                <c:ptCount val="1"/>
                <c:pt idx="0">
                  <c:v>TOTAL = VAN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'exo - q.2'!$D$2:$K$2</c:f>
              <c:numCache>
                <c:formatCode>General</c:formatCode>
                <c:ptCount val="8"/>
                <c:pt idx="0">
                  <c:v>0.01</c:v>
                </c:pt>
                <c:pt idx="1">
                  <c:v>0.03</c:v>
                </c:pt>
                <c:pt idx="2">
                  <c:v>0.05</c:v>
                </c:pt>
                <c:pt idx="3">
                  <c:v>0.08</c:v>
                </c:pt>
                <c:pt idx="4">
                  <c:v>0.1</c:v>
                </c:pt>
                <c:pt idx="5">
                  <c:v>0.12</c:v>
                </c:pt>
                <c:pt idx="6">
                  <c:v>0.15</c:v>
                </c:pt>
                <c:pt idx="7">
                  <c:v>0.2</c:v>
                </c:pt>
              </c:numCache>
            </c:numRef>
          </c:xVal>
          <c:yVal>
            <c:numRef>
              <c:f>'exo - q.2'!$D$3:$K$3</c:f>
              <c:numCache>
                <c:formatCode>#,##0</c:formatCode>
                <c:ptCount val="8"/>
                <c:pt idx="0">
                  <c:v>4662732.0781205846</c:v>
                </c:pt>
                <c:pt idx="1">
                  <c:v>3002965.4299566308</c:v>
                </c:pt>
                <c:pt idx="2">
                  <c:v>2088947.3093394276</c:v>
                </c:pt>
                <c:pt idx="3">
                  <c:v>1361433.5454090305</c:v>
                </c:pt>
                <c:pt idx="4">
                  <c:v>1085737.6332580063</c:v>
                </c:pt>
                <c:pt idx="5">
                  <c:v>896806.73533791502</c:v>
                </c:pt>
                <c:pt idx="6">
                  <c:v>707095.11698495259</c:v>
                </c:pt>
                <c:pt idx="7">
                  <c:v>520119.51984928257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041-4302-8F39-203441D1D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344456"/>
        <c:axId val="1"/>
      </c:scatterChart>
      <c:valAx>
        <c:axId val="431344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31344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7</xdr:col>
      <xdr:colOff>748393</xdr:colOff>
      <xdr:row>10</xdr:row>
      <xdr:rowOff>6805</xdr:rowOff>
    </xdr:to>
    <xdr:sp macro="" textlink="">
      <xdr:nvSpPr>
        <xdr:cNvPr id="2" name="ZoneTexte 1"/>
        <xdr:cNvSpPr txBox="1"/>
      </xdr:nvSpPr>
      <xdr:spPr>
        <a:xfrm>
          <a:off x="4753841" y="1151659"/>
          <a:ext cx="2272393" cy="50037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Conclusion :</a:t>
          </a:r>
          <a:r>
            <a:rPr lang="fr-FR" sz="1100" baseline="0"/>
            <a:t> La solution (b) (investir) est plus avantageuse.</a:t>
          </a: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14652</xdr:colOff>
      <xdr:row>1</xdr:row>
      <xdr:rowOff>14654</xdr:rowOff>
    </xdr:from>
    <xdr:to>
      <xdr:col>15</xdr:col>
      <xdr:colOff>761999</xdr:colOff>
      <xdr:row>4</xdr:row>
      <xdr:rowOff>0</xdr:rowOff>
    </xdr:to>
    <xdr:sp macro="" textlink="">
      <xdr:nvSpPr>
        <xdr:cNvPr id="2" name="ZoneTexte 1"/>
        <xdr:cNvSpPr txBox="1"/>
      </xdr:nvSpPr>
      <xdr:spPr>
        <a:xfrm>
          <a:off x="7707921" y="175846"/>
          <a:ext cx="3033347" cy="46892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Conclusion : Jusqu'à un taux d'actualisation de 10%,</a:t>
          </a:r>
          <a:r>
            <a:rPr lang="fr-FR" sz="1100" baseline="0"/>
            <a:t> le projet est intéressant.</a:t>
          </a:r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67425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0.53123</cdr:x>
      <cdr:y>0.40463</cdr:y>
    </cdr:from>
    <cdr:to>
      <cdr:x>0.53245</cdr:x>
      <cdr:y>0.81045</cdr:y>
    </cdr:to>
    <cdr:sp macro="" textlink="">
      <cdr:nvSpPr>
        <cdr:cNvPr id="307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118258" y="1055335"/>
          <a:ext cx="4858" cy="10552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arrow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0.60538</cdr:x>
      <cdr:y>0.23843</cdr:y>
    </cdr:from>
    <cdr:to>
      <cdr:x>0.78054</cdr:x>
      <cdr:y>0.49569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5629275" y="1447800"/>
          <a:ext cx="1628775" cy="15621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40000"/>
            <a:lumOff val="60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effectLst/>
              <a:latin typeface="+mn-lt"/>
              <a:ea typeface="+mn-ea"/>
              <a:cs typeface="+mn-cs"/>
            </a:rPr>
            <a:t>Détection graphique du taux de rendement interne (TRI),</a:t>
          </a:r>
          <a:r>
            <a:rPr lang="fr-FR" sz="1100" baseline="0">
              <a:effectLst/>
              <a:latin typeface="+mn-lt"/>
              <a:ea typeface="+mn-ea"/>
              <a:cs typeface="+mn-cs"/>
            </a:rPr>
            <a:t> taux d'actualisation pour lequel la VAN est égal à l'investissement initial (1.000.000 € dans notre exemple). Ici TRI </a:t>
          </a:r>
          <a:r>
            <a:rPr lang="fr-FR" sz="1100" baseline="0">
              <a:effectLst/>
              <a:latin typeface="+mn-lt"/>
              <a:ea typeface="+mn-ea"/>
              <a:cs typeface="+mn-cs"/>
              <a:sym typeface="Symbol" panose="05050102010706020507" pitchFamily="18" charset="2"/>
            </a:rPr>
            <a:t> 11%.</a:t>
          </a:r>
          <a:endParaRPr lang="fr-FR">
            <a:effectLst/>
          </a:endParaRPr>
        </a:p>
        <a:p xmlns:a="http://schemas.openxmlformats.org/drawingml/2006/main">
          <a:pPr>
            <a:lnSpc>
              <a:spcPts val="1100"/>
            </a:lnSpc>
          </a:pPr>
          <a:endParaRPr lang="fr-FR" sz="1100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1"/>
  <sheetViews>
    <sheetView tabSelected="1" zoomScale="110" zoomScaleNormal="110" workbookViewId="0">
      <selection activeCell="H12" sqref="H12"/>
    </sheetView>
  </sheetViews>
  <sheetFormatPr baseColWidth="10" defaultRowHeight="12.75" x14ac:dyDescent="0.2"/>
  <cols>
    <col min="1" max="1" width="11.5703125" bestFit="1" customWidth="1"/>
    <col min="2" max="2" width="20.85546875" customWidth="1"/>
    <col min="3" max="3" width="15.140625" customWidth="1"/>
    <col min="4" max="4" width="12.140625" bestFit="1" customWidth="1"/>
  </cols>
  <sheetData>
    <row r="1" spans="1:4" x14ac:dyDescent="0.2">
      <c r="A1" s="17" t="s">
        <v>11</v>
      </c>
    </row>
    <row r="3" spans="1:4" x14ac:dyDescent="0.2">
      <c r="A3" t="s">
        <v>0</v>
      </c>
      <c r="B3" s="2">
        <v>1000000</v>
      </c>
    </row>
    <row r="4" spans="1:4" x14ac:dyDescent="0.2">
      <c r="A4" t="s">
        <v>1</v>
      </c>
      <c r="B4">
        <v>0.1</v>
      </c>
    </row>
    <row r="5" spans="1:4" x14ac:dyDescent="0.2">
      <c r="A5" t="s">
        <v>2</v>
      </c>
      <c r="B5">
        <v>50</v>
      </c>
    </row>
    <row r="6" spans="1:4" x14ac:dyDescent="0.2">
      <c r="A6" t="s">
        <v>3</v>
      </c>
      <c r="B6" s="3">
        <f>B3*(1+B4)^B5</f>
        <v>117390852.87969571</v>
      </c>
    </row>
    <row r="7" spans="1:4" s="15" customFormat="1" x14ac:dyDescent="0.2">
      <c r="B7" s="16"/>
    </row>
    <row r="8" spans="1:4" s="15" customFormat="1" x14ac:dyDescent="0.2">
      <c r="B8" s="16"/>
    </row>
    <row r="9" spans="1:4" s="15" customFormat="1" x14ac:dyDescent="0.2">
      <c r="A9" s="18" t="s">
        <v>12</v>
      </c>
      <c r="B9" s="16"/>
    </row>
    <row r="10" spans="1:4" x14ac:dyDescent="0.2">
      <c r="C10" s="7"/>
      <c r="D10" s="8" t="s">
        <v>8</v>
      </c>
    </row>
    <row r="11" spans="1:4" x14ac:dyDescent="0.2">
      <c r="A11" s="6" t="s">
        <v>4</v>
      </c>
      <c r="B11" s="6" t="s">
        <v>5</v>
      </c>
      <c r="C11" s="12" t="s">
        <v>6</v>
      </c>
      <c r="D11" s="3">
        <f>SUM(C12:C61)</f>
        <v>127455666.77173962</v>
      </c>
    </row>
    <row r="12" spans="1:4" x14ac:dyDescent="0.2">
      <c r="A12" s="4">
        <v>1</v>
      </c>
      <c r="B12" s="5">
        <v>100000</v>
      </c>
      <c r="C12" s="2">
        <f>B12*(1+$B$4)^(50-A12)</f>
        <v>10671895.716335973</v>
      </c>
    </row>
    <row r="13" spans="1:4" x14ac:dyDescent="0.2">
      <c r="A13" s="4">
        <v>2</v>
      </c>
      <c r="B13" s="5">
        <v>100000</v>
      </c>
      <c r="C13" s="2">
        <f t="shared" ref="C13:C61" si="0">B13*(1+$B$4)^($B$5-A13)</f>
        <v>9701723.378487248</v>
      </c>
    </row>
    <row r="14" spans="1:4" x14ac:dyDescent="0.2">
      <c r="A14" s="4">
        <v>3</v>
      </c>
      <c r="B14" s="5">
        <v>100000</v>
      </c>
      <c r="C14" s="2">
        <f t="shared" si="0"/>
        <v>8819748.5258974973</v>
      </c>
    </row>
    <row r="15" spans="1:4" x14ac:dyDescent="0.2">
      <c r="A15" s="4">
        <v>4</v>
      </c>
      <c r="B15" s="5">
        <v>100000</v>
      </c>
      <c r="C15" s="2">
        <f t="shared" si="0"/>
        <v>8017953.2053613616</v>
      </c>
    </row>
    <row r="16" spans="1:4" x14ac:dyDescent="0.2">
      <c r="A16" s="4">
        <v>5</v>
      </c>
      <c r="B16" s="5">
        <v>100000</v>
      </c>
      <c r="C16" s="2">
        <f t="shared" si="0"/>
        <v>7289048.3685103273</v>
      </c>
    </row>
    <row r="17" spans="1:3" x14ac:dyDescent="0.2">
      <c r="A17" s="4">
        <v>6</v>
      </c>
      <c r="B17" s="5">
        <v>100000</v>
      </c>
      <c r="C17" s="2">
        <f t="shared" si="0"/>
        <v>6626407.6077366611</v>
      </c>
    </row>
    <row r="18" spans="1:3" x14ac:dyDescent="0.2">
      <c r="A18" s="4">
        <v>7</v>
      </c>
      <c r="B18" s="5">
        <v>100000</v>
      </c>
      <c r="C18" s="2">
        <f t="shared" si="0"/>
        <v>6024006.9161242377</v>
      </c>
    </row>
    <row r="19" spans="1:3" x14ac:dyDescent="0.2">
      <c r="A19" s="4">
        <v>8</v>
      </c>
      <c r="B19" s="5">
        <v>100000</v>
      </c>
      <c r="C19" s="2">
        <f t="shared" si="0"/>
        <v>5476369.9237493053</v>
      </c>
    </row>
    <row r="20" spans="1:3" x14ac:dyDescent="0.2">
      <c r="A20" s="4">
        <v>9</v>
      </c>
      <c r="B20" s="5">
        <v>100000</v>
      </c>
      <c r="C20" s="2">
        <f t="shared" si="0"/>
        <v>4978518.1124993684</v>
      </c>
    </row>
    <row r="21" spans="1:3" x14ac:dyDescent="0.2">
      <c r="A21" s="4">
        <v>10</v>
      </c>
      <c r="B21" s="5">
        <v>100000</v>
      </c>
      <c r="C21" s="2">
        <f t="shared" si="0"/>
        <v>4525925.556817607</v>
      </c>
    </row>
    <row r="22" spans="1:3" x14ac:dyDescent="0.2">
      <c r="A22" s="4">
        <v>11</v>
      </c>
      <c r="B22" s="5">
        <v>125000</v>
      </c>
      <c r="C22" s="2">
        <f t="shared" si="0"/>
        <v>5143097.2236563722</v>
      </c>
    </row>
    <row r="23" spans="1:3" x14ac:dyDescent="0.2">
      <c r="A23" s="4">
        <v>12</v>
      </c>
      <c r="B23" s="5">
        <v>125000</v>
      </c>
      <c r="C23" s="2">
        <f t="shared" si="0"/>
        <v>4675542.9305967018</v>
      </c>
    </row>
    <row r="24" spans="1:3" x14ac:dyDescent="0.2">
      <c r="A24" s="4">
        <v>13</v>
      </c>
      <c r="B24" s="5">
        <v>125000</v>
      </c>
      <c r="C24" s="2">
        <f t="shared" si="0"/>
        <v>4250493.5732697286</v>
      </c>
    </row>
    <row r="25" spans="1:3" x14ac:dyDescent="0.2">
      <c r="A25" s="4">
        <v>14</v>
      </c>
      <c r="B25" s="5">
        <v>125000</v>
      </c>
      <c r="C25" s="2">
        <f t="shared" si="0"/>
        <v>3864085.0666088434</v>
      </c>
    </row>
    <row r="26" spans="1:3" x14ac:dyDescent="0.2">
      <c r="A26" s="4">
        <v>15</v>
      </c>
      <c r="B26" s="5">
        <v>125000</v>
      </c>
      <c r="C26" s="2">
        <f t="shared" si="0"/>
        <v>3512804.6060080398</v>
      </c>
    </row>
    <row r="27" spans="1:3" x14ac:dyDescent="0.2">
      <c r="A27" s="4">
        <v>16</v>
      </c>
      <c r="B27" s="5">
        <v>125000</v>
      </c>
      <c r="C27" s="2">
        <f t="shared" si="0"/>
        <v>3193458.732734581</v>
      </c>
    </row>
    <row r="28" spans="1:3" x14ac:dyDescent="0.2">
      <c r="A28" s="4">
        <v>17</v>
      </c>
      <c r="B28" s="5">
        <v>125000</v>
      </c>
      <c r="C28" s="2">
        <f t="shared" si="0"/>
        <v>2903144.3024859824</v>
      </c>
    </row>
    <row r="29" spans="1:3" x14ac:dyDescent="0.2">
      <c r="A29" s="4">
        <v>18</v>
      </c>
      <c r="B29" s="5">
        <v>125000</v>
      </c>
      <c r="C29" s="2">
        <f t="shared" si="0"/>
        <v>2639222.093169075</v>
      </c>
    </row>
    <row r="30" spans="1:3" x14ac:dyDescent="0.2">
      <c r="A30" s="4">
        <v>19</v>
      </c>
      <c r="B30" s="5">
        <v>125000</v>
      </c>
      <c r="C30" s="2">
        <f t="shared" si="0"/>
        <v>2399292.8119718861</v>
      </c>
    </row>
    <row r="31" spans="1:3" x14ac:dyDescent="0.2">
      <c r="A31" s="4">
        <v>20</v>
      </c>
      <c r="B31" s="5">
        <v>125000</v>
      </c>
      <c r="C31" s="2">
        <f t="shared" si="0"/>
        <v>2181175.2836108054</v>
      </c>
    </row>
    <row r="32" spans="1:3" x14ac:dyDescent="0.2">
      <c r="A32" s="4">
        <v>21</v>
      </c>
      <c r="B32" s="5">
        <v>125000</v>
      </c>
      <c r="C32" s="2">
        <f t="shared" si="0"/>
        <v>1982886.6214643684</v>
      </c>
    </row>
    <row r="33" spans="1:3" x14ac:dyDescent="0.2">
      <c r="A33" s="4">
        <v>22</v>
      </c>
      <c r="B33" s="5">
        <v>125000</v>
      </c>
      <c r="C33" s="2">
        <f t="shared" si="0"/>
        <v>1802624.2013312439</v>
      </c>
    </row>
    <row r="34" spans="1:3" x14ac:dyDescent="0.2">
      <c r="A34" s="4">
        <v>23</v>
      </c>
      <c r="B34" s="5">
        <v>125000</v>
      </c>
      <c r="C34" s="2">
        <f t="shared" si="0"/>
        <v>1638749.2739374945</v>
      </c>
    </row>
    <row r="35" spans="1:3" x14ac:dyDescent="0.2">
      <c r="A35" s="4">
        <v>24</v>
      </c>
      <c r="B35" s="5">
        <v>125000</v>
      </c>
      <c r="C35" s="2">
        <f t="shared" si="0"/>
        <v>1489772.0672159039</v>
      </c>
    </row>
    <row r="36" spans="1:3" x14ac:dyDescent="0.2">
      <c r="A36" s="4">
        <v>25</v>
      </c>
      <c r="B36" s="5">
        <v>125000</v>
      </c>
      <c r="C36" s="2">
        <f t="shared" si="0"/>
        <v>1354338.2429235489</v>
      </c>
    </row>
    <row r="37" spans="1:3" x14ac:dyDescent="0.2">
      <c r="A37" s="4">
        <v>26</v>
      </c>
      <c r="B37" s="5">
        <v>125000</v>
      </c>
      <c r="C37" s="2">
        <f t="shared" si="0"/>
        <v>1231216.5844759534</v>
      </c>
    </row>
    <row r="38" spans="1:3" x14ac:dyDescent="0.2">
      <c r="A38" s="4">
        <v>27</v>
      </c>
      <c r="B38" s="5">
        <v>125000</v>
      </c>
      <c r="C38" s="2">
        <f t="shared" si="0"/>
        <v>1119287.8040690485</v>
      </c>
    </row>
    <row r="39" spans="1:3" x14ac:dyDescent="0.2">
      <c r="A39" s="4">
        <v>28</v>
      </c>
      <c r="B39" s="5">
        <v>125000</v>
      </c>
      <c r="C39" s="2">
        <f t="shared" si="0"/>
        <v>1017534.3673354986</v>
      </c>
    </row>
    <row r="40" spans="1:3" x14ac:dyDescent="0.2">
      <c r="A40" s="4">
        <v>29</v>
      </c>
      <c r="B40" s="5">
        <v>125000</v>
      </c>
      <c r="C40" s="2">
        <f t="shared" si="0"/>
        <v>925031.24303227139</v>
      </c>
    </row>
    <row r="41" spans="1:3" x14ac:dyDescent="0.2">
      <c r="A41" s="4">
        <v>30</v>
      </c>
      <c r="B41" s="5">
        <v>125000</v>
      </c>
      <c r="C41" s="2">
        <f t="shared" si="0"/>
        <v>840937.49366570113</v>
      </c>
    </row>
    <row r="42" spans="1:3" x14ac:dyDescent="0.2">
      <c r="A42" s="4">
        <v>31</v>
      </c>
      <c r="B42" s="5">
        <v>125000</v>
      </c>
      <c r="C42" s="2">
        <f t="shared" si="0"/>
        <v>764488.63060518296</v>
      </c>
    </row>
    <row r="43" spans="1:3" x14ac:dyDescent="0.2">
      <c r="A43" s="4">
        <v>32</v>
      </c>
      <c r="B43" s="5">
        <v>125000</v>
      </c>
      <c r="C43" s="2">
        <f t="shared" si="0"/>
        <v>694989.6641865297</v>
      </c>
    </row>
    <row r="44" spans="1:3" x14ac:dyDescent="0.2">
      <c r="A44" s="4">
        <v>33</v>
      </c>
      <c r="B44" s="5">
        <v>125000</v>
      </c>
      <c r="C44" s="2">
        <f t="shared" si="0"/>
        <v>631808.78562411794</v>
      </c>
    </row>
    <row r="45" spans="1:3" x14ac:dyDescent="0.2">
      <c r="A45" s="4">
        <v>34</v>
      </c>
      <c r="B45" s="5">
        <v>125000</v>
      </c>
      <c r="C45" s="2">
        <f t="shared" si="0"/>
        <v>574371.62329465267</v>
      </c>
    </row>
    <row r="46" spans="1:3" x14ac:dyDescent="0.2">
      <c r="A46" s="4">
        <v>35</v>
      </c>
      <c r="B46" s="5">
        <v>125000</v>
      </c>
      <c r="C46" s="2">
        <f t="shared" si="0"/>
        <v>522156.02117695694</v>
      </c>
    </row>
    <row r="47" spans="1:3" x14ac:dyDescent="0.2">
      <c r="A47" s="4">
        <v>36</v>
      </c>
      <c r="B47" s="5">
        <v>125000</v>
      </c>
      <c r="C47" s="2">
        <f t="shared" si="0"/>
        <v>474687.29197905172</v>
      </c>
    </row>
    <row r="48" spans="1:3" x14ac:dyDescent="0.2">
      <c r="A48" s="4">
        <v>37</v>
      </c>
      <c r="B48" s="5">
        <v>125000</v>
      </c>
      <c r="C48" s="2">
        <f t="shared" si="0"/>
        <v>431533.90179913788</v>
      </c>
    </row>
    <row r="49" spans="1:3" x14ac:dyDescent="0.2">
      <c r="A49" s="4">
        <v>38</v>
      </c>
      <c r="B49" s="5">
        <v>125000</v>
      </c>
      <c r="C49" s="2">
        <f t="shared" si="0"/>
        <v>392303.54709012533</v>
      </c>
    </row>
    <row r="50" spans="1:3" x14ac:dyDescent="0.2">
      <c r="A50" s="4">
        <v>39</v>
      </c>
      <c r="B50" s="5">
        <v>125000</v>
      </c>
      <c r="C50" s="2">
        <f t="shared" si="0"/>
        <v>356639.58826375031</v>
      </c>
    </row>
    <row r="51" spans="1:3" x14ac:dyDescent="0.2">
      <c r="A51" s="4">
        <v>40</v>
      </c>
      <c r="B51" s="5">
        <v>125000</v>
      </c>
      <c r="C51" s="2">
        <f t="shared" si="0"/>
        <v>324217.80751250021</v>
      </c>
    </row>
    <row r="52" spans="1:3" x14ac:dyDescent="0.2">
      <c r="A52" s="4">
        <v>41</v>
      </c>
      <c r="B52" s="5">
        <v>125000</v>
      </c>
      <c r="C52" s="2">
        <f t="shared" si="0"/>
        <v>294743.46137500019</v>
      </c>
    </row>
    <row r="53" spans="1:3" x14ac:dyDescent="0.2">
      <c r="A53" s="4">
        <v>42</v>
      </c>
      <c r="B53" s="5">
        <v>125000</v>
      </c>
      <c r="C53" s="2">
        <f t="shared" si="0"/>
        <v>267948.60125000012</v>
      </c>
    </row>
    <row r="54" spans="1:3" x14ac:dyDescent="0.2">
      <c r="A54" s="4">
        <v>43</v>
      </c>
      <c r="B54" s="5">
        <v>125000</v>
      </c>
      <c r="C54" s="2">
        <f t="shared" si="0"/>
        <v>243589.63750000016</v>
      </c>
    </row>
    <row r="55" spans="1:3" x14ac:dyDescent="0.2">
      <c r="A55" s="4">
        <v>44</v>
      </c>
      <c r="B55" s="5">
        <v>125000</v>
      </c>
      <c r="C55" s="2">
        <f t="shared" si="0"/>
        <v>221445.12500000012</v>
      </c>
    </row>
    <row r="56" spans="1:3" x14ac:dyDescent="0.2">
      <c r="A56" s="4">
        <v>45</v>
      </c>
      <c r="B56" s="5">
        <v>125000</v>
      </c>
      <c r="C56" s="2">
        <f t="shared" si="0"/>
        <v>201313.75000000006</v>
      </c>
    </row>
    <row r="57" spans="1:3" x14ac:dyDescent="0.2">
      <c r="A57" s="4">
        <v>46</v>
      </c>
      <c r="B57" s="5">
        <v>125000</v>
      </c>
      <c r="C57" s="2">
        <f t="shared" si="0"/>
        <v>183012.50000000006</v>
      </c>
    </row>
    <row r="58" spans="1:3" x14ac:dyDescent="0.2">
      <c r="A58" s="4">
        <v>47</v>
      </c>
      <c r="B58" s="5">
        <v>125000</v>
      </c>
      <c r="C58" s="2">
        <f t="shared" si="0"/>
        <v>166375.00000000006</v>
      </c>
    </row>
    <row r="59" spans="1:3" x14ac:dyDescent="0.2">
      <c r="A59" s="4">
        <v>48</v>
      </c>
      <c r="B59" s="5">
        <v>125000</v>
      </c>
      <c r="C59" s="2">
        <f t="shared" si="0"/>
        <v>151250.00000000003</v>
      </c>
    </row>
    <row r="60" spans="1:3" x14ac:dyDescent="0.2">
      <c r="A60" s="4">
        <v>49</v>
      </c>
      <c r="B60" s="5">
        <v>125000</v>
      </c>
      <c r="C60" s="2">
        <f t="shared" si="0"/>
        <v>137500</v>
      </c>
    </row>
    <row r="61" spans="1:3" x14ac:dyDescent="0.2">
      <c r="A61" s="4">
        <v>50</v>
      </c>
      <c r="B61" s="5">
        <v>125000</v>
      </c>
      <c r="C61" s="2">
        <f t="shared" si="0"/>
        <v>125000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5"/>
  <sheetViews>
    <sheetView zoomScale="110" zoomScaleNormal="110" workbookViewId="0">
      <selection activeCell="L16" sqref="L16"/>
    </sheetView>
  </sheetViews>
  <sheetFormatPr baseColWidth="10" defaultRowHeight="12.75" x14ac:dyDescent="0.2"/>
  <cols>
    <col min="1" max="1" width="6.42578125" customWidth="1"/>
    <col min="2" max="2" width="10.42578125" customWidth="1"/>
    <col min="3" max="3" width="2.42578125" style="9" customWidth="1"/>
    <col min="4" max="4" width="10.7109375" style="9" customWidth="1"/>
    <col min="5" max="11" width="10.5703125" style="9" customWidth="1"/>
  </cols>
  <sheetData>
    <row r="2" spans="1:11" x14ac:dyDescent="0.2">
      <c r="C2" s="13" t="s">
        <v>7</v>
      </c>
      <c r="D2" s="10">
        <v>0.01</v>
      </c>
      <c r="E2" s="10">
        <v>0.03</v>
      </c>
      <c r="F2" s="10">
        <v>0.05</v>
      </c>
      <c r="G2" s="10">
        <v>0.08</v>
      </c>
      <c r="H2" s="10">
        <v>0.1</v>
      </c>
      <c r="I2" s="10">
        <v>0.12</v>
      </c>
      <c r="J2" s="10">
        <v>0.15</v>
      </c>
      <c r="K2" s="10">
        <v>0.2</v>
      </c>
    </row>
    <row r="3" spans="1:11" x14ac:dyDescent="0.2">
      <c r="B3" s="1"/>
      <c r="C3" s="14" t="s">
        <v>10</v>
      </c>
      <c r="D3" s="19">
        <f>SUM(D6:D55)</f>
        <v>4662732.0781205846</v>
      </c>
      <c r="E3" s="20">
        <f t="shared" ref="E3:K3" si="0">SUM(E6:E55)</f>
        <v>3002965.4299566308</v>
      </c>
      <c r="F3" s="20">
        <f t="shared" si="0"/>
        <v>2088947.3093394276</v>
      </c>
      <c r="G3" s="20">
        <f t="shared" si="0"/>
        <v>1361433.5454090305</v>
      </c>
      <c r="H3" s="20">
        <f t="shared" si="0"/>
        <v>1085737.6332580063</v>
      </c>
      <c r="I3" s="20">
        <f t="shared" si="0"/>
        <v>896806.73533791502</v>
      </c>
      <c r="J3" s="20">
        <f t="shared" si="0"/>
        <v>707095.11698495259</v>
      </c>
      <c r="K3" s="21">
        <f t="shared" si="0"/>
        <v>520119.51984928257</v>
      </c>
    </row>
    <row r="5" spans="1:11" x14ac:dyDescent="0.2">
      <c r="A5" s="6" t="s">
        <v>4</v>
      </c>
      <c r="B5" s="6" t="s">
        <v>5</v>
      </c>
      <c r="D5" s="11" t="s">
        <v>9</v>
      </c>
      <c r="E5" s="11" t="s">
        <v>9</v>
      </c>
      <c r="F5" s="11" t="s">
        <v>9</v>
      </c>
      <c r="G5" s="11" t="s">
        <v>9</v>
      </c>
      <c r="H5" s="11" t="s">
        <v>9</v>
      </c>
      <c r="I5" s="11" t="s">
        <v>9</v>
      </c>
      <c r="J5" s="11" t="s">
        <v>9</v>
      </c>
      <c r="K5" s="11" t="s">
        <v>9</v>
      </c>
    </row>
    <row r="6" spans="1:11" x14ac:dyDescent="0.2">
      <c r="A6" s="4">
        <v>1</v>
      </c>
      <c r="B6" s="5">
        <v>100000</v>
      </c>
      <c r="D6" s="22">
        <f>$B6*(1+D$2)^(-$A6)</f>
        <v>99009.900990099006</v>
      </c>
      <c r="E6" s="22">
        <f t="shared" ref="E6:K21" si="1">$B6*(1+E$2)^(-$A6)</f>
        <v>97087.378640776704</v>
      </c>
      <c r="F6" s="22">
        <f t="shared" si="1"/>
        <v>95238.095238095237</v>
      </c>
      <c r="G6" s="22">
        <f t="shared" si="1"/>
        <v>92592.592592592584</v>
      </c>
      <c r="H6" s="22">
        <f t="shared" si="1"/>
        <v>90909.090909090912</v>
      </c>
      <c r="I6" s="22">
        <f t="shared" si="1"/>
        <v>89285.714285714275</v>
      </c>
      <c r="J6" s="22">
        <f t="shared" si="1"/>
        <v>86956.521739130447</v>
      </c>
      <c r="K6" s="22">
        <f t="shared" si="1"/>
        <v>83333.333333333343</v>
      </c>
    </row>
    <row r="7" spans="1:11" x14ac:dyDescent="0.2">
      <c r="A7" s="4">
        <v>2</v>
      </c>
      <c r="B7" s="5">
        <v>100000</v>
      </c>
      <c r="D7" s="22">
        <f t="shared" ref="D7:K55" si="2">$B7*(1+D$2)^(-$A7)</f>
        <v>98029.604940692079</v>
      </c>
      <c r="E7" s="22">
        <f t="shared" si="1"/>
        <v>94259.590913375432</v>
      </c>
      <c r="F7" s="22">
        <f t="shared" si="1"/>
        <v>90702.947845804985</v>
      </c>
      <c r="G7" s="22">
        <f t="shared" si="1"/>
        <v>85733.882030178327</v>
      </c>
      <c r="H7" s="22">
        <f t="shared" si="1"/>
        <v>82644.62809917354</v>
      </c>
      <c r="I7" s="22">
        <f t="shared" si="1"/>
        <v>79719.387755102027</v>
      </c>
      <c r="J7" s="22">
        <f t="shared" si="1"/>
        <v>75614.366729678644</v>
      </c>
      <c r="K7" s="22">
        <f t="shared" si="1"/>
        <v>69444.444444444438</v>
      </c>
    </row>
    <row r="8" spans="1:11" x14ac:dyDescent="0.2">
      <c r="A8" s="4">
        <v>3</v>
      </c>
      <c r="B8" s="5">
        <v>100000</v>
      </c>
      <c r="D8" s="22">
        <f t="shared" si="2"/>
        <v>97059.014792764458</v>
      </c>
      <c r="E8" s="22">
        <f t="shared" si="1"/>
        <v>91514.165935315963</v>
      </c>
      <c r="F8" s="22">
        <f t="shared" si="1"/>
        <v>86383.759853147596</v>
      </c>
      <c r="G8" s="22">
        <f t="shared" si="1"/>
        <v>79383.22410201696</v>
      </c>
      <c r="H8" s="22">
        <f t="shared" si="1"/>
        <v>75131.480090157755</v>
      </c>
      <c r="I8" s="22">
        <f t="shared" si="1"/>
        <v>71178.024781341082</v>
      </c>
      <c r="J8" s="22">
        <f t="shared" si="1"/>
        <v>65751.623243198832</v>
      </c>
      <c r="K8" s="22">
        <f t="shared" si="1"/>
        <v>57870.370370370372</v>
      </c>
    </row>
    <row r="9" spans="1:11" x14ac:dyDescent="0.2">
      <c r="A9" s="4">
        <v>4</v>
      </c>
      <c r="B9" s="5">
        <v>100000</v>
      </c>
      <c r="D9" s="22">
        <f t="shared" si="2"/>
        <v>96098.034448281629</v>
      </c>
      <c r="E9" s="22">
        <f t="shared" si="1"/>
        <v>88848.704791568904</v>
      </c>
      <c r="F9" s="22">
        <f t="shared" si="1"/>
        <v>82270.247479188198</v>
      </c>
      <c r="G9" s="22">
        <f t="shared" si="1"/>
        <v>73502.985279645334</v>
      </c>
      <c r="H9" s="22">
        <f t="shared" si="1"/>
        <v>68301.345536507055</v>
      </c>
      <c r="I9" s="22">
        <f t="shared" si="1"/>
        <v>63551.807840483118</v>
      </c>
      <c r="J9" s="22">
        <f t="shared" si="1"/>
        <v>57175.324559303343</v>
      </c>
      <c r="K9" s="22">
        <f t="shared" si="1"/>
        <v>48225.308641975309</v>
      </c>
    </row>
    <row r="10" spans="1:11" x14ac:dyDescent="0.2">
      <c r="A10" s="4">
        <v>5</v>
      </c>
      <c r="B10" s="5">
        <v>100000</v>
      </c>
      <c r="D10" s="22">
        <f t="shared" si="2"/>
        <v>95146.568760674883</v>
      </c>
      <c r="E10" s="22">
        <f t="shared" si="1"/>
        <v>86260.878438416417</v>
      </c>
      <c r="F10" s="22">
        <f t="shared" si="1"/>
        <v>78352.616646845898</v>
      </c>
      <c r="G10" s="22">
        <f t="shared" si="1"/>
        <v>68058.319703375309</v>
      </c>
      <c r="H10" s="22">
        <f t="shared" si="1"/>
        <v>62092.132305915489</v>
      </c>
      <c r="I10" s="22">
        <f t="shared" si="1"/>
        <v>56742.685571859918</v>
      </c>
      <c r="J10" s="22">
        <f t="shared" si="1"/>
        <v>49717.673529828986</v>
      </c>
      <c r="K10" s="22">
        <f t="shared" si="1"/>
        <v>40187.757201646091</v>
      </c>
    </row>
    <row r="11" spans="1:11" x14ac:dyDescent="0.2">
      <c r="A11" s="4">
        <v>6</v>
      </c>
      <c r="B11" s="5">
        <v>100000</v>
      </c>
      <c r="D11" s="22">
        <f t="shared" si="2"/>
        <v>94204.523525420664</v>
      </c>
      <c r="E11" s="22">
        <f t="shared" si="1"/>
        <v>83748.425668365438</v>
      </c>
      <c r="F11" s="22">
        <f t="shared" si="1"/>
        <v>74621.539663662756</v>
      </c>
      <c r="G11" s="22">
        <f t="shared" si="1"/>
        <v>63016.96268831045</v>
      </c>
      <c r="H11" s="22">
        <f t="shared" si="1"/>
        <v>56447.393005377722</v>
      </c>
      <c r="I11" s="22">
        <f t="shared" si="1"/>
        <v>50663.112117732067</v>
      </c>
      <c r="J11" s="22">
        <f t="shared" si="1"/>
        <v>43232.759591155642</v>
      </c>
      <c r="K11" s="22">
        <f t="shared" si="1"/>
        <v>33489.797668038409</v>
      </c>
    </row>
    <row r="12" spans="1:11" x14ac:dyDescent="0.2">
      <c r="A12" s="4">
        <v>7</v>
      </c>
      <c r="B12" s="5">
        <v>100000</v>
      </c>
      <c r="D12" s="22">
        <f t="shared" si="2"/>
        <v>93271.80547071356</v>
      </c>
      <c r="E12" s="22">
        <f t="shared" si="1"/>
        <v>81309.151134335378</v>
      </c>
      <c r="F12" s="22">
        <f t="shared" si="1"/>
        <v>71068.13301301215</v>
      </c>
      <c r="G12" s="22">
        <f t="shared" si="1"/>
        <v>58349.03952621339</v>
      </c>
      <c r="H12" s="22">
        <f t="shared" si="1"/>
        <v>51315.811823070646</v>
      </c>
      <c r="I12" s="22">
        <f t="shared" si="1"/>
        <v>45234.921533689339</v>
      </c>
      <c r="J12" s="22">
        <f t="shared" si="1"/>
        <v>37593.703992309267</v>
      </c>
      <c r="K12" s="22">
        <f t="shared" si="1"/>
        <v>27908.164723365342</v>
      </c>
    </row>
    <row r="13" spans="1:11" x14ac:dyDescent="0.2">
      <c r="A13" s="4">
        <v>8</v>
      </c>
      <c r="B13" s="5">
        <v>100000</v>
      </c>
      <c r="D13" s="22">
        <f t="shared" si="2"/>
        <v>92348.322248231212</v>
      </c>
      <c r="E13" s="22">
        <f t="shared" si="1"/>
        <v>78940.923431393574</v>
      </c>
      <c r="F13" s="22">
        <f t="shared" si="1"/>
        <v>67683.936202868717</v>
      </c>
      <c r="G13" s="22">
        <f t="shared" si="1"/>
        <v>54026.888450197577</v>
      </c>
      <c r="H13" s="22">
        <f t="shared" si="1"/>
        <v>46650.738020973316</v>
      </c>
      <c r="I13" s="22">
        <f t="shared" si="1"/>
        <v>40388.322797936911</v>
      </c>
      <c r="J13" s="22">
        <f t="shared" si="1"/>
        <v>32690.177384616753</v>
      </c>
      <c r="K13" s="22">
        <f t="shared" si="1"/>
        <v>23256.803936137789</v>
      </c>
    </row>
    <row r="14" spans="1:11" x14ac:dyDescent="0.2">
      <c r="A14" s="4">
        <v>9</v>
      </c>
      <c r="B14" s="5">
        <v>100000</v>
      </c>
      <c r="D14" s="22">
        <f t="shared" si="2"/>
        <v>91433.982423991285</v>
      </c>
      <c r="E14" s="22">
        <f t="shared" si="1"/>
        <v>76641.673234362694</v>
      </c>
      <c r="F14" s="22">
        <f t="shared" si="1"/>
        <v>64460.891621779723</v>
      </c>
      <c r="G14" s="22">
        <f t="shared" si="1"/>
        <v>50024.896713145907</v>
      </c>
      <c r="H14" s="22">
        <f t="shared" si="1"/>
        <v>42409.761837248465</v>
      </c>
      <c r="I14" s="22">
        <f t="shared" si="1"/>
        <v>36061.002498157955</v>
      </c>
      <c r="J14" s="22">
        <f t="shared" si="1"/>
        <v>28426.241204014575</v>
      </c>
      <c r="K14" s="22">
        <f t="shared" si="1"/>
        <v>19380.669946781491</v>
      </c>
    </row>
    <row r="15" spans="1:11" x14ac:dyDescent="0.2">
      <c r="A15" s="4">
        <v>10</v>
      </c>
      <c r="B15" s="5">
        <v>100000</v>
      </c>
      <c r="D15" s="22">
        <f t="shared" si="2"/>
        <v>90528.695469298313</v>
      </c>
      <c r="E15" s="22">
        <f t="shared" si="1"/>
        <v>74409.391489672518</v>
      </c>
      <c r="F15" s="22">
        <f t="shared" si="1"/>
        <v>61391.325354075932</v>
      </c>
      <c r="G15" s="22">
        <f t="shared" si="1"/>
        <v>46319.348808468421</v>
      </c>
      <c r="H15" s="22">
        <f t="shared" si="1"/>
        <v>38554.328942953151</v>
      </c>
      <c r="I15" s="22">
        <f t="shared" si="1"/>
        <v>32197.3236590696</v>
      </c>
      <c r="J15" s="22">
        <f t="shared" si="1"/>
        <v>24718.470612186586</v>
      </c>
      <c r="K15" s="22">
        <f t="shared" si="1"/>
        <v>16150.558288984574</v>
      </c>
    </row>
    <row r="16" spans="1:11" x14ac:dyDescent="0.2">
      <c r="A16" s="4">
        <v>11</v>
      </c>
      <c r="B16" s="5">
        <v>125000</v>
      </c>
      <c r="D16" s="22">
        <f t="shared" si="2"/>
        <v>112040.46468972566</v>
      </c>
      <c r="E16" s="22">
        <f t="shared" si="1"/>
        <v>90302.659574845296</v>
      </c>
      <c r="F16" s="22">
        <f t="shared" si="1"/>
        <v>73084.911135804679</v>
      </c>
      <c r="G16" s="22">
        <f t="shared" si="1"/>
        <v>53610.357417208827</v>
      </c>
      <c r="H16" s="22">
        <f t="shared" si="1"/>
        <v>43811.737435174022</v>
      </c>
      <c r="I16" s="22">
        <f t="shared" si="1"/>
        <v>35934.513012354459</v>
      </c>
      <c r="J16" s="22">
        <f t="shared" si="1"/>
        <v>26867.902839333248</v>
      </c>
      <c r="K16" s="22">
        <f t="shared" si="1"/>
        <v>16823.498217692268</v>
      </c>
    </row>
    <row r="17" spans="1:11" x14ac:dyDescent="0.2">
      <c r="A17" s="4">
        <v>12</v>
      </c>
      <c r="B17" s="5">
        <v>125000</v>
      </c>
      <c r="D17" s="22">
        <f t="shared" si="2"/>
        <v>110931.15315814421</v>
      </c>
      <c r="E17" s="22">
        <f t="shared" si="1"/>
        <v>87672.485024121663</v>
      </c>
      <c r="F17" s="22">
        <f t="shared" si="1"/>
        <v>69604.677272194938</v>
      </c>
      <c r="G17" s="22">
        <f t="shared" si="1"/>
        <v>49639.219830748909</v>
      </c>
      <c r="H17" s="22">
        <f t="shared" si="1"/>
        <v>39828.852213794569</v>
      </c>
      <c r="I17" s="22">
        <f t="shared" si="1"/>
        <v>32084.38661817363</v>
      </c>
      <c r="J17" s="22">
        <f t="shared" si="1"/>
        <v>23363.39377333326</v>
      </c>
      <c r="K17" s="22">
        <f t="shared" si="1"/>
        <v>14019.58184807689</v>
      </c>
    </row>
    <row r="18" spans="1:11" x14ac:dyDescent="0.2">
      <c r="A18" s="4">
        <v>13</v>
      </c>
      <c r="B18" s="5">
        <v>125000</v>
      </c>
      <c r="D18" s="22">
        <f t="shared" si="2"/>
        <v>109832.82490905366</v>
      </c>
      <c r="E18" s="22">
        <f t="shared" si="1"/>
        <v>85118.917499147239</v>
      </c>
      <c r="F18" s="22">
        <f t="shared" si="1"/>
        <v>66290.168830661831</v>
      </c>
      <c r="G18" s="22">
        <f t="shared" si="1"/>
        <v>45962.240584026767</v>
      </c>
      <c r="H18" s="22">
        <f t="shared" si="1"/>
        <v>36208.047467085977</v>
      </c>
      <c r="I18" s="22">
        <f t="shared" si="1"/>
        <v>28646.773766226448</v>
      </c>
      <c r="J18" s="22">
        <f t="shared" si="1"/>
        <v>20315.994585507186</v>
      </c>
      <c r="K18" s="22">
        <f t="shared" si="1"/>
        <v>11682.984873397407</v>
      </c>
    </row>
    <row r="19" spans="1:11" x14ac:dyDescent="0.2">
      <c r="A19" s="4">
        <v>14</v>
      </c>
      <c r="B19" s="5">
        <v>125000</v>
      </c>
      <c r="D19" s="22">
        <f t="shared" si="2"/>
        <v>108745.37119708283</v>
      </c>
      <c r="E19" s="22">
        <f t="shared" si="1"/>
        <v>82639.725727327401</v>
      </c>
      <c r="F19" s="22">
        <f t="shared" si="1"/>
        <v>63133.494124439858</v>
      </c>
      <c r="G19" s="22">
        <f t="shared" si="1"/>
        <v>42557.630170395147</v>
      </c>
      <c r="H19" s="22">
        <f t="shared" si="1"/>
        <v>32916.406788259963</v>
      </c>
      <c r="I19" s="22">
        <f t="shared" si="1"/>
        <v>25577.476576987898</v>
      </c>
      <c r="J19" s="22">
        <f t="shared" si="1"/>
        <v>17666.082248267117</v>
      </c>
      <c r="K19" s="22">
        <f t="shared" si="1"/>
        <v>9735.8207278311729</v>
      </c>
    </row>
    <row r="20" spans="1:11" x14ac:dyDescent="0.2">
      <c r="A20" s="4">
        <v>15</v>
      </c>
      <c r="B20" s="5">
        <v>125000</v>
      </c>
      <c r="D20" s="22">
        <f t="shared" si="2"/>
        <v>107668.68435354739</v>
      </c>
      <c r="E20" s="22">
        <f t="shared" si="1"/>
        <v>80232.743424589702</v>
      </c>
      <c r="F20" s="22">
        <f t="shared" si="1"/>
        <v>60127.137261371274</v>
      </c>
      <c r="G20" s="22">
        <f t="shared" si="1"/>
        <v>39405.21312073624</v>
      </c>
      <c r="H20" s="22">
        <f t="shared" si="1"/>
        <v>29924.006171145425</v>
      </c>
      <c r="I20" s="22">
        <f t="shared" si="1"/>
        <v>22837.032658024909</v>
      </c>
      <c r="J20" s="22">
        <f t="shared" si="1"/>
        <v>15361.810650667061</v>
      </c>
      <c r="K20" s="22">
        <f t="shared" si="1"/>
        <v>8113.1839398593111</v>
      </c>
    </row>
    <row r="21" spans="1:11" x14ac:dyDescent="0.2">
      <c r="A21" s="4">
        <v>16</v>
      </c>
      <c r="B21" s="5">
        <v>125000</v>
      </c>
      <c r="D21" s="22">
        <f t="shared" si="2"/>
        <v>106602.65777578946</v>
      </c>
      <c r="E21" s="22">
        <f t="shared" si="1"/>
        <v>77895.867402514297</v>
      </c>
      <c r="F21" s="22">
        <f t="shared" si="1"/>
        <v>57263.940248925028</v>
      </c>
      <c r="G21" s="22">
        <f t="shared" si="1"/>
        <v>36486.308445126153</v>
      </c>
      <c r="H21" s="22">
        <f t="shared" si="1"/>
        <v>27203.641973768565</v>
      </c>
      <c r="I21" s="22">
        <f t="shared" si="1"/>
        <v>20390.207730379378</v>
      </c>
      <c r="J21" s="22">
        <f t="shared" si="1"/>
        <v>13358.096217971361</v>
      </c>
      <c r="K21" s="22">
        <f t="shared" si="1"/>
        <v>6760.9866165494259</v>
      </c>
    </row>
    <row r="22" spans="1:11" x14ac:dyDescent="0.2">
      <c r="A22" s="4">
        <v>17</v>
      </c>
      <c r="B22" s="5">
        <v>125000</v>
      </c>
      <c r="D22" s="22">
        <f t="shared" si="2"/>
        <v>105547.1859166232</v>
      </c>
      <c r="E22" s="22">
        <f t="shared" si="2"/>
        <v>75627.055730596403</v>
      </c>
      <c r="F22" s="22">
        <f t="shared" si="2"/>
        <v>54537.085951357156</v>
      </c>
      <c r="G22" s="22">
        <f t="shared" si="2"/>
        <v>33783.618930672368</v>
      </c>
      <c r="H22" s="22">
        <f t="shared" si="2"/>
        <v>24730.583612516879</v>
      </c>
      <c r="I22" s="22">
        <f t="shared" si="2"/>
        <v>18205.542616410159</v>
      </c>
      <c r="J22" s="22">
        <f t="shared" si="2"/>
        <v>11615.735841714228</v>
      </c>
      <c r="K22" s="22">
        <f t="shared" si="2"/>
        <v>5634.1555137911882</v>
      </c>
    </row>
    <row r="23" spans="1:11" x14ac:dyDescent="0.2">
      <c r="A23" s="4">
        <v>18</v>
      </c>
      <c r="B23" s="5">
        <v>125000</v>
      </c>
      <c r="D23" s="22">
        <f t="shared" si="2"/>
        <v>104502.16427388437</v>
      </c>
      <c r="E23" s="22">
        <f t="shared" si="2"/>
        <v>73424.325952035331</v>
      </c>
      <c r="F23" s="22">
        <f t="shared" si="2"/>
        <v>51940.081858435391</v>
      </c>
      <c r="G23" s="22">
        <f t="shared" si="2"/>
        <v>31281.128639511444</v>
      </c>
      <c r="H23" s="22">
        <f t="shared" si="2"/>
        <v>22482.348738651704</v>
      </c>
      <c r="I23" s="22">
        <f t="shared" si="2"/>
        <v>16254.948764651926</v>
      </c>
      <c r="J23" s="22">
        <f t="shared" si="2"/>
        <v>10100.6398623602</v>
      </c>
      <c r="K23" s="22">
        <f t="shared" si="2"/>
        <v>4695.1295948259904</v>
      </c>
    </row>
    <row r="24" spans="1:11" x14ac:dyDescent="0.2">
      <c r="A24" s="4">
        <v>19</v>
      </c>
      <c r="B24" s="5">
        <v>125000</v>
      </c>
      <c r="D24" s="22">
        <f t="shared" si="2"/>
        <v>103467.48938008356</v>
      </c>
      <c r="E24" s="22">
        <f t="shared" si="2"/>
        <v>71285.753351490624</v>
      </c>
      <c r="F24" s="22">
        <f t="shared" si="2"/>
        <v>49466.744627081323</v>
      </c>
      <c r="G24" s="22">
        <f t="shared" si="2"/>
        <v>28964.007999547634</v>
      </c>
      <c r="H24" s="22">
        <f t="shared" si="2"/>
        <v>20438.498853319728</v>
      </c>
      <c r="I24" s="22">
        <f t="shared" si="2"/>
        <v>14513.347111296362</v>
      </c>
      <c r="J24" s="22">
        <f t="shared" si="2"/>
        <v>8783.1650977045229</v>
      </c>
      <c r="K24" s="22">
        <f t="shared" si="2"/>
        <v>3912.6079956883254</v>
      </c>
    </row>
    <row r="25" spans="1:11" x14ac:dyDescent="0.2">
      <c r="A25" s="4">
        <v>20</v>
      </c>
      <c r="B25" s="5">
        <v>125000</v>
      </c>
      <c r="D25" s="22">
        <f t="shared" si="2"/>
        <v>102443.05879216193</v>
      </c>
      <c r="E25" s="22">
        <f t="shared" si="2"/>
        <v>69209.469273291877</v>
      </c>
      <c r="F25" s="22">
        <f t="shared" si="2"/>
        <v>47111.185359125077</v>
      </c>
      <c r="G25" s="22">
        <f t="shared" si="2"/>
        <v>26818.525925507067</v>
      </c>
      <c r="H25" s="22">
        <f t="shared" si="2"/>
        <v>18580.453503017936</v>
      </c>
      <c r="I25" s="22">
        <f t="shared" si="2"/>
        <v>12958.345635086038</v>
      </c>
      <c r="J25" s="22">
        <f t="shared" si="2"/>
        <v>7637.5348675691503</v>
      </c>
      <c r="K25" s="22">
        <f t="shared" si="2"/>
        <v>3260.5066630736046</v>
      </c>
    </row>
    <row r="26" spans="1:11" x14ac:dyDescent="0.2">
      <c r="A26" s="4">
        <v>21</v>
      </c>
      <c r="B26" s="5">
        <v>125000</v>
      </c>
      <c r="D26" s="22">
        <f t="shared" si="2"/>
        <v>101428.77108134846</v>
      </c>
      <c r="E26" s="22">
        <f t="shared" si="2"/>
        <v>67193.659488632882</v>
      </c>
      <c r="F26" s="22">
        <f t="shared" si="2"/>
        <v>44867.79558011912</v>
      </c>
      <c r="G26" s="22">
        <f t="shared" si="2"/>
        <v>24831.968449543579</v>
      </c>
      <c r="H26" s="22">
        <f t="shared" si="2"/>
        <v>16891.32136637994</v>
      </c>
      <c r="I26" s="22">
        <f t="shared" si="2"/>
        <v>11569.951459898246</v>
      </c>
      <c r="J26" s="22">
        <f t="shared" si="2"/>
        <v>6641.3346674514351</v>
      </c>
      <c r="K26" s="22">
        <f t="shared" si="2"/>
        <v>2717.0888858946705</v>
      </c>
    </row>
    <row r="27" spans="1:11" x14ac:dyDescent="0.2">
      <c r="A27" s="4">
        <v>22</v>
      </c>
      <c r="B27" s="5">
        <v>125000</v>
      </c>
      <c r="D27" s="22">
        <f t="shared" si="2"/>
        <v>100424.52582311725</v>
      </c>
      <c r="E27" s="22">
        <f t="shared" si="2"/>
        <v>65236.562610323192</v>
      </c>
      <c r="F27" s="22">
        <f t="shared" si="2"/>
        <v>42731.233885827736</v>
      </c>
      <c r="G27" s="22">
        <f t="shared" si="2"/>
        <v>22992.563379207015</v>
      </c>
      <c r="H27" s="22">
        <f t="shared" si="2"/>
        <v>15355.746696709035</v>
      </c>
      <c r="I27" s="22">
        <f t="shared" si="2"/>
        <v>10330.313803480576</v>
      </c>
      <c r="J27" s="22">
        <f t="shared" si="2"/>
        <v>5775.0736238708132</v>
      </c>
      <c r="K27" s="22">
        <f t="shared" si="2"/>
        <v>2264.240738245559</v>
      </c>
    </row>
    <row r="28" spans="1:11" x14ac:dyDescent="0.2">
      <c r="A28" s="4">
        <v>23</v>
      </c>
      <c r="B28" s="5">
        <v>125000</v>
      </c>
      <c r="D28" s="22">
        <f t="shared" si="2"/>
        <v>99430.223587244822</v>
      </c>
      <c r="E28" s="22">
        <f t="shared" si="2"/>
        <v>63336.468553711835</v>
      </c>
      <c r="F28" s="22">
        <f t="shared" si="2"/>
        <v>40696.413224597833</v>
      </c>
      <c r="G28" s="22">
        <f t="shared" si="2"/>
        <v>21289.410536302792</v>
      </c>
      <c r="H28" s="22">
        <f t="shared" si="2"/>
        <v>13959.769724280939</v>
      </c>
      <c r="I28" s="22">
        <f t="shared" si="2"/>
        <v>9223.4944673933733</v>
      </c>
      <c r="J28" s="22">
        <f t="shared" si="2"/>
        <v>5021.8031511920117</v>
      </c>
      <c r="K28" s="22">
        <f t="shared" si="2"/>
        <v>1886.8672818712994</v>
      </c>
    </row>
    <row r="29" spans="1:11" x14ac:dyDescent="0.2">
      <c r="A29" s="4">
        <v>24</v>
      </c>
      <c r="B29" s="5">
        <v>125000</v>
      </c>
      <c r="D29" s="22">
        <f t="shared" si="2"/>
        <v>98445.765927965156</v>
      </c>
      <c r="E29" s="22">
        <f t="shared" si="2"/>
        <v>61491.717042438679</v>
      </c>
      <c r="F29" s="22">
        <f t="shared" si="2"/>
        <v>38758.488785331283</v>
      </c>
      <c r="G29" s="22">
        <f t="shared" si="2"/>
        <v>19712.417163243324</v>
      </c>
      <c r="H29" s="22">
        <f t="shared" si="2"/>
        <v>12690.69974934631</v>
      </c>
      <c r="I29" s="22">
        <f t="shared" si="2"/>
        <v>8235.262917315511</v>
      </c>
      <c r="J29" s="22">
        <f t="shared" si="2"/>
        <v>4366.7853488626197</v>
      </c>
      <c r="K29" s="22">
        <f t="shared" si="2"/>
        <v>1572.3894015594162</v>
      </c>
    </row>
    <row r="30" spans="1:11" x14ac:dyDescent="0.2">
      <c r="A30" s="4">
        <v>25</v>
      </c>
      <c r="B30" s="5">
        <v>125000</v>
      </c>
      <c r="D30" s="22">
        <f t="shared" si="2"/>
        <v>97471.055374222909</v>
      </c>
      <c r="E30" s="22">
        <f t="shared" si="2"/>
        <v>59700.696157707454</v>
      </c>
      <c r="F30" s="22">
        <f t="shared" si="2"/>
        <v>36912.846462220259</v>
      </c>
      <c r="G30" s="22">
        <f t="shared" si="2"/>
        <v>18252.238114114189</v>
      </c>
      <c r="H30" s="22">
        <f t="shared" si="2"/>
        <v>11536.999772133006</v>
      </c>
      <c r="I30" s="22">
        <f t="shared" si="2"/>
        <v>7352.9133190317043</v>
      </c>
      <c r="J30" s="22">
        <f t="shared" si="2"/>
        <v>3797.2046511848876</v>
      </c>
      <c r="K30" s="22">
        <f t="shared" si="2"/>
        <v>1310.3245012995133</v>
      </c>
    </row>
    <row r="31" spans="1:11" x14ac:dyDescent="0.2">
      <c r="A31" s="4">
        <v>26</v>
      </c>
      <c r="B31" s="5">
        <v>125000</v>
      </c>
      <c r="D31" s="22">
        <f t="shared" si="2"/>
        <v>96505.995420022678</v>
      </c>
      <c r="E31" s="22">
        <f t="shared" si="2"/>
        <v>57961.840929813057</v>
      </c>
      <c r="F31" s="22">
        <f t="shared" si="2"/>
        <v>35155.091868781201</v>
      </c>
      <c r="G31" s="22">
        <f t="shared" si="2"/>
        <v>16900.220476031656</v>
      </c>
      <c r="H31" s="22">
        <f t="shared" si="2"/>
        <v>10488.181611030006</v>
      </c>
      <c r="I31" s="22">
        <f t="shared" si="2"/>
        <v>6565.1011777068788</v>
      </c>
      <c r="J31" s="22">
        <f t="shared" si="2"/>
        <v>3301.9170879868584</v>
      </c>
      <c r="K31" s="22">
        <f t="shared" si="2"/>
        <v>1091.9370844162611</v>
      </c>
    </row>
    <row r="32" spans="1:11" x14ac:dyDescent="0.2">
      <c r="A32" s="4">
        <v>27</v>
      </c>
      <c r="B32" s="5">
        <v>125000</v>
      </c>
      <c r="D32" s="22">
        <f t="shared" si="2"/>
        <v>95550.490514873978</v>
      </c>
      <c r="E32" s="22">
        <f t="shared" si="2"/>
        <v>56273.631970692295</v>
      </c>
      <c r="F32" s="22">
        <f t="shared" si="2"/>
        <v>33481.03987502971</v>
      </c>
      <c r="G32" s="22">
        <f t="shared" si="2"/>
        <v>15648.352292621903</v>
      </c>
      <c r="H32" s="22">
        <f t="shared" si="2"/>
        <v>9534.7105554818227</v>
      </c>
      <c r="I32" s="22">
        <f t="shared" si="2"/>
        <v>5861.6974800954267</v>
      </c>
      <c r="J32" s="22">
        <f t="shared" si="2"/>
        <v>2871.2322504233557</v>
      </c>
      <c r="K32" s="22">
        <f t="shared" si="2"/>
        <v>909.94757034688428</v>
      </c>
    </row>
    <row r="33" spans="1:11" x14ac:dyDescent="0.2">
      <c r="A33" s="4">
        <v>28</v>
      </c>
      <c r="B33" s="5">
        <v>125000</v>
      </c>
      <c r="D33" s="22">
        <f t="shared" si="2"/>
        <v>94604.446054330663</v>
      </c>
      <c r="E33" s="22">
        <f t="shared" si="2"/>
        <v>54634.5941463032</v>
      </c>
      <c r="F33" s="22">
        <f t="shared" si="2"/>
        <v>31886.704642885448</v>
      </c>
      <c r="G33" s="22">
        <f t="shared" si="2"/>
        <v>14489.215085761021</v>
      </c>
      <c r="H33" s="22">
        <f t="shared" si="2"/>
        <v>8667.918686801655</v>
      </c>
      <c r="I33" s="22">
        <f t="shared" si="2"/>
        <v>5233.6584643709175</v>
      </c>
      <c r="J33" s="22">
        <f t="shared" si="2"/>
        <v>2496.7236960203095</v>
      </c>
      <c r="K33" s="22">
        <f t="shared" si="2"/>
        <v>758.2896419557369</v>
      </c>
    </row>
    <row r="34" spans="1:11" x14ac:dyDescent="0.2">
      <c r="A34" s="4">
        <v>29</v>
      </c>
      <c r="B34" s="5">
        <v>125000</v>
      </c>
      <c r="D34" s="22">
        <f t="shared" si="2"/>
        <v>93667.768370624413</v>
      </c>
      <c r="E34" s="22">
        <f t="shared" si="2"/>
        <v>53043.295287673012</v>
      </c>
      <c r="F34" s="22">
        <f t="shared" si="2"/>
        <v>30368.29013608137</v>
      </c>
      <c r="G34" s="22">
        <f t="shared" si="2"/>
        <v>13415.939894223167</v>
      </c>
      <c r="H34" s="22">
        <f t="shared" si="2"/>
        <v>7879.9260789105956</v>
      </c>
      <c r="I34" s="22">
        <f t="shared" si="2"/>
        <v>4672.9093431883184</v>
      </c>
      <c r="J34" s="22">
        <f t="shared" si="2"/>
        <v>2171.0640834959213</v>
      </c>
      <c r="K34" s="22">
        <f t="shared" si="2"/>
        <v>631.90803496311412</v>
      </c>
    </row>
    <row r="35" spans="1:11" x14ac:dyDescent="0.2">
      <c r="A35" s="4">
        <v>30</v>
      </c>
      <c r="B35" s="5">
        <v>125000</v>
      </c>
      <c r="D35" s="22">
        <f t="shared" si="2"/>
        <v>92740.364723390492</v>
      </c>
      <c r="E35" s="22">
        <f t="shared" si="2"/>
        <v>51498.344939488365</v>
      </c>
      <c r="F35" s="22">
        <f t="shared" si="2"/>
        <v>28922.181081982268</v>
      </c>
      <c r="G35" s="22">
        <f t="shared" si="2"/>
        <v>12422.166568725153</v>
      </c>
      <c r="H35" s="22">
        <f t="shared" si="2"/>
        <v>7163.5691626459957</v>
      </c>
      <c r="I35" s="22">
        <f t="shared" si="2"/>
        <v>4172.2404849895693</v>
      </c>
      <c r="J35" s="22">
        <f t="shared" si="2"/>
        <v>1887.8818117355836</v>
      </c>
      <c r="K35" s="22">
        <f t="shared" si="2"/>
        <v>526.59002913592849</v>
      </c>
    </row>
    <row r="36" spans="1:11" x14ac:dyDescent="0.2">
      <c r="A36" s="4">
        <v>31</v>
      </c>
      <c r="B36" s="5">
        <v>125000</v>
      </c>
      <c r="D36" s="22">
        <f t="shared" si="2"/>
        <v>91822.143290485677</v>
      </c>
      <c r="E36" s="22">
        <f t="shared" si="2"/>
        <v>49998.393145134323</v>
      </c>
      <c r="F36" s="22">
        <f t="shared" si="2"/>
        <v>27544.934363792625</v>
      </c>
      <c r="G36" s="22">
        <f t="shared" si="2"/>
        <v>11502.006082152919</v>
      </c>
      <c r="H36" s="22">
        <f t="shared" si="2"/>
        <v>6512.3356024054501</v>
      </c>
      <c r="I36" s="22">
        <f t="shared" si="2"/>
        <v>3725.2147187406872</v>
      </c>
      <c r="J36" s="22">
        <f t="shared" si="2"/>
        <v>1641.6363580309428</v>
      </c>
      <c r="K36" s="22">
        <f t="shared" si="2"/>
        <v>438.82502427994035</v>
      </c>
    </row>
    <row r="37" spans="1:11" x14ac:dyDescent="0.2">
      <c r="A37" s="4">
        <v>32</v>
      </c>
      <c r="B37" s="5">
        <v>125000</v>
      </c>
      <c r="D37" s="22">
        <f t="shared" si="2"/>
        <v>90913.013158896676</v>
      </c>
      <c r="E37" s="22">
        <f t="shared" si="2"/>
        <v>48542.129267120712</v>
      </c>
      <c r="F37" s="22">
        <f t="shared" si="2"/>
        <v>26233.270822659644</v>
      </c>
      <c r="G37" s="22">
        <f t="shared" si="2"/>
        <v>10650.005631623073</v>
      </c>
      <c r="H37" s="22">
        <f t="shared" si="2"/>
        <v>5920.3050930958634</v>
      </c>
      <c r="I37" s="22">
        <f t="shared" si="2"/>
        <v>3326.0845703041841</v>
      </c>
      <c r="J37" s="22">
        <f t="shared" si="2"/>
        <v>1427.5098765486462</v>
      </c>
      <c r="K37" s="22">
        <f t="shared" si="2"/>
        <v>365.68752023328369</v>
      </c>
    </row>
    <row r="38" spans="1:11" x14ac:dyDescent="0.2">
      <c r="A38" s="4">
        <v>33</v>
      </c>
      <c r="B38" s="5">
        <v>125000</v>
      </c>
      <c r="D38" s="22">
        <f t="shared" si="2"/>
        <v>90012.884315739284</v>
      </c>
      <c r="E38" s="22">
        <f t="shared" si="2"/>
        <v>47128.280841864769</v>
      </c>
      <c r="F38" s="22">
        <f t="shared" si="2"/>
        <v>24984.067450152044</v>
      </c>
      <c r="G38" s="22">
        <f t="shared" si="2"/>
        <v>9861.1163255769188</v>
      </c>
      <c r="H38" s="22">
        <f t="shared" si="2"/>
        <v>5382.0955391780572</v>
      </c>
      <c r="I38" s="22">
        <f t="shared" si="2"/>
        <v>2969.718366343021</v>
      </c>
      <c r="J38" s="22">
        <f t="shared" si="2"/>
        <v>1241.3129361292577</v>
      </c>
      <c r="K38" s="22">
        <f t="shared" si="2"/>
        <v>304.73960019440312</v>
      </c>
    </row>
    <row r="39" spans="1:11" x14ac:dyDescent="0.2">
      <c r="A39" s="4">
        <v>34</v>
      </c>
      <c r="B39" s="5">
        <v>125000</v>
      </c>
      <c r="D39" s="22">
        <f t="shared" si="2"/>
        <v>89121.667639345833</v>
      </c>
      <c r="E39" s="22">
        <f t="shared" si="2"/>
        <v>45755.61246782988</v>
      </c>
      <c r="F39" s="22">
        <f t="shared" si="2"/>
        <v>23794.349952525754</v>
      </c>
      <c r="G39" s="22">
        <f t="shared" si="2"/>
        <v>9130.6632644230722</v>
      </c>
      <c r="H39" s="22">
        <f t="shared" si="2"/>
        <v>4892.8141265255072</v>
      </c>
      <c r="I39" s="22">
        <f t="shared" si="2"/>
        <v>2651.5342556634114</v>
      </c>
      <c r="J39" s="22">
        <f t="shared" si="2"/>
        <v>1079.4025531558764</v>
      </c>
      <c r="K39" s="22">
        <f t="shared" si="2"/>
        <v>253.94966682866928</v>
      </c>
    </row>
    <row r="40" spans="1:11" x14ac:dyDescent="0.2">
      <c r="A40" s="4">
        <v>35</v>
      </c>
      <c r="B40" s="5">
        <v>125000</v>
      </c>
      <c r="D40" s="22">
        <f t="shared" si="2"/>
        <v>88239.274890441418</v>
      </c>
      <c r="E40" s="22">
        <f t="shared" si="2"/>
        <v>44422.924726048419</v>
      </c>
      <c r="F40" s="22">
        <f t="shared" si="2"/>
        <v>22661.285669072146</v>
      </c>
      <c r="G40" s="22">
        <f t="shared" si="2"/>
        <v>8454.3178374287691</v>
      </c>
      <c r="H40" s="22">
        <f t="shared" si="2"/>
        <v>4448.0128422959142</v>
      </c>
      <c r="I40" s="22">
        <f t="shared" si="2"/>
        <v>2367.4412996994747</v>
      </c>
      <c r="J40" s="22">
        <f t="shared" si="2"/>
        <v>938.6109157877188</v>
      </c>
      <c r="K40" s="22">
        <f t="shared" si="2"/>
        <v>211.62472235722441</v>
      </c>
    </row>
    <row r="41" spans="1:11" x14ac:dyDescent="0.2">
      <c r="A41" s="4">
        <v>36</v>
      </c>
      <c r="B41" s="5">
        <v>125000</v>
      </c>
      <c r="D41" s="22">
        <f t="shared" si="2"/>
        <v>87365.618703407337</v>
      </c>
      <c r="E41" s="22">
        <f t="shared" si="2"/>
        <v>43129.053132085843</v>
      </c>
      <c r="F41" s="22">
        <f t="shared" si="2"/>
        <v>21582.176827687759</v>
      </c>
      <c r="G41" s="22">
        <f t="shared" si="2"/>
        <v>7828.0720716933047</v>
      </c>
      <c r="H41" s="22">
        <f t="shared" si="2"/>
        <v>4043.6480384508313</v>
      </c>
      <c r="I41" s="22">
        <f t="shared" si="2"/>
        <v>2113.7868747316738</v>
      </c>
      <c r="J41" s="22">
        <f t="shared" si="2"/>
        <v>816.18340503279876</v>
      </c>
      <c r="K41" s="22">
        <f t="shared" si="2"/>
        <v>176.35393529768697</v>
      </c>
    </row>
    <row r="42" spans="1:11" x14ac:dyDescent="0.2">
      <c r="A42" s="4">
        <v>37</v>
      </c>
      <c r="B42" s="5">
        <v>125000</v>
      </c>
      <c r="D42" s="22">
        <f t="shared" si="2"/>
        <v>86500.612577631036</v>
      </c>
      <c r="E42" s="22">
        <f t="shared" si="2"/>
        <v>41872.867118529954</v>
      </c>
      <c r="F42" s="22">
        <f t="shared" si="2"/>
        <v>20554.454121607389</v>
      </c>
      <c r="G42" s="22">
        <f t="shared" si="2"/>
        <v>7248.2148811975039</v>
      </c>
      <c r="H42" s="22">
        <f t="shared" si="2"/>
        <v>3676.0436713189374</v>
      </c>
      <c r="I42" s="22">
        <f t="shared" si="2"/>
        <v>1887.3097095818514</v>
      </c>
      <c r="J42" s="22">
        <f t="shared" si="2"/>
        <v>709.72470002852072</v>
      </c>
      <c r="K42" s="22">
        <f t="shared" si="2"/>
        <v>146.96161274807247</v>
      </c>
    </row>
    <row r="43" spans="1:11" x14ac:dyDescent="0.2">
      <c r="A43" s="4">
        <v>38</v>
      </c>
      <c r="B43" s="5">
        <v>125000</v>
      </c>
      <c r="D43" s="22">
        <f t="shared" si="2"/>
        <v>85644.170868941612</v>
      </c>
      <c r="E43" s="22">
        <f t="shared" si="2"/>
        <v>40653.269047116461</v>
      </c>
      <c r="F43" s="22">
        <f t="shared" si="2"/>
        <v>19575.670592007042</v>
      </c>
      <c r="G43" s="22">
        <f t="shared" si="2"/>
        <v>6711.3100751828733</v>
      </c>
      <c r="H43" s="22">
        <f t="shared" si="2"/>
        <v>3341.857883017215</v>
      </c>
      <c r="I43" s="22">
        <f t="shared" si="2"/>
        <v>1685.0979549837957</v>
      </c>
      <c r="J43" s="22">
        <f t="shared" si="2"/>
        <v>617.15191306827899</v>
      </c>
      <c r="K43" s="22">
        <f t="shared" si="2"/>
        <v>122.46801062339375</v>
      </c>
    </row>
    <row r="44" spans="1:11" x14ac:dyDescent="0.2">
      <c r="A44" s="4">
        <v>39</v>
      </c>
      <c r="B44" s="5">
        <v>125000</v>
      </c>
      <c r="D44" s="22">
        <f t="shared" si="2"/>
        <v>84796.208781130321</v>
      </c>
      <c r="E44" s="22">
        <f t="shared" si="2"/>
        <v>39469.19324962762</v>
      </c>
      <c r="F44" s="22">
        <f t="shared" si="2"/>
        <v>18643.495801911464</v>
      </c>
      <c r="G44" s="22">
        <f t="shared" si="2"/>
        <v>6214.1759955396983</v>
      </c>
      <c r="H44" s="22">
        <f t="shared" si="2"/>
        <v>3038.0526209247409</v>
      </c>
      <c r="I44" s="22">
        <f t="shared" si="2"/>
        <v>1504.5517455212464</v>
      </c>
      <c r="J44" s="22">
        <f t="shared" si="2"/>
        <v>536.65383745067754</v>
      </c>
      <c r="K44" s="22">
        <f t="shared" si="2"/>
        <v>102.05667551949479</v>
      </c>
    </row>
    <row r="45" spans="1:11" x14ac:dyDescent="0.2">
      <c r="A45" s="4">
        <v>40</v>
      </c>
      <c r="B45" s="5">
        <v>125000</v>
      </c>
      <c r="D45" s="22">
        <f t="shared" si="2"/>
        <v>83956.642357554767</v>
      </c>
      <c r="E45" s="22">
        <f t="shared" si="2"/>
        <v>38319.605096725856</v>
      </c>
      <c r="F45" s="22">
        <f t="shared" si="2"/>
        <v>17755.71028753473</v>
      </c>
      <c r="G45" s="22">
        <f t="shared" si="2"/>
        <v>5753.8666625367568</v>
      </c>
      <c r="H45" s="22">
        <f t="shared" si="2"/>
        <v>2761.8660190224919</v>
      </c>
      <c r="I45" s="22">
        <f t="shared" si="2"/>
        <v>1343.3497727868266</v>
      </c>
      <c r="J45" s="22">
        <f t="shared" si="2"/>
        <v>466.65551082667605</v>
      </c>
      <c r="K45" s="22">
        <f t="shared" si="2"/>
        <v>85.047229599578998</v>
      </c>
    </row>
    <row r="46" spans="1:11" x14ac:dyDescent="0.2">
      <c r="A46" s="4">
        <v>41</v>
      </c>
      <c r="B46" s="5">
        <v>125000</v>
      </c>
      <c r="D46" s="22">
        <f t="shared" si="2"/>
        <v>83125.388472826482</v>
      </c>
      <c r="E46" s="22">
        <f t="shared" si="2"/>
        <v>37203.500093908595</v>
      </c>
      <c r="F46" s="22">
        <f t="shared" si="2"/>
        <v>16910.200273842598</v>
      </c>
      <c r="G46" s="22">
        <f t="shared" si="2"/>
        <v>5327.654317163664</v>
      </c>
      <c r="H46" s="22">
        <f t="shared" si="2"/>
        <v>2510.787290020447</v>
      </c>
      <c r="I46" s="22">
        <f t="shared" si="2"/>
        <v>1199.4194399882383</v>
      </c>
      <c r="J46" s="22">
        <f t="shared" si="2"/>
        <v>405.7874007188488</v>
      </c>
      <c r="K46" s="22">
        <f t="shared" si="2"/>
        <v>70.872691332982498</v>
      </c>
    </row>
    <row r="47" spans="1:11" x14ac:dyDescent="0.2">
      <c r="A47" s="4">
        <v>42</v>
      </c>
      <c r="B47" s="5">
        <v>125000</v>
      </c>
      <c r="D47" s="22">
        <f t="shared" si="2"/>
        <v>82302.364824580669</v>
      </c>
      <c r="E47" s="22">
        <f t="shared" si="2"/>
        <v>36119.903003794752</v>
      </c>
      <c r="F47" s="22">
        <f t="shared" si="2"/>
        <v>16104.952641754857</v>
      </c>
      <c r="G47" s="22">
        <f t="shared" si="2"/>
        <v>4933.0132566330221</v>
      </c>
      <c r="H47" s="22">
        <f t="shared" si="2"/>
        <v>2282.5339000185882</v>
      </c>
      <c r="I47" s="22">
        <f t="shared" si="2"/>
        <v>1070.9102142752126</v>
      </c>
      <c r="J47" s="22">
        <f t="shared" si="2"/>
        <v>352.85860932073814</v>
      </c>
      <c r="K47" s="22">
        <f t="shared" si="2"/>
        <v>59.060576110818744</v>
      </c>
    </row>
    <row r="48" spans="1:11" x14ac:dyDescent="0.2">
      <c r="A48" s="4">
        <v>43</v>
      </c>
      <c r="B48" s="5">
        <v>125000</v>
      </c>
      <c r="D48" s="22">
        <f t="shared" si="2"/>
        <v>81487.48992532742</v>
      </c>
      <c r="E48" s="22">
        <f t="shared" si="2"/>
        <v>35067.866993975491</v>
      </c>
      <c r="F48" s="22">
        <f t="shared" si="2"/>
        <v>15338.050135004623</v>
      </c>
      <c r="G48" s="22">
        <f t="shared" si="2"/>
        <v>4567.6048672527986</v>
      </c>
      <c r="H48" s="22">
        <f t="shared" si="2"/>
        <v>2075.0308181987161</v>
      </c>
      <c r="I48" s="22">
        <f t="shared" si="2"/>
        <v>956.16983417429662</v>
      </c>
      <c r="J48" s="22">
        <f t="shared" si="2"/>
        <v>306.83357332238103</v>
      </c>
      <c r="K48" s="22">
        <f t="shared" si="2"/>
        <v>49.217146759015627</v>
      </c>
    </row>
    <row r="49" spans="1:11" x14ac:dyDescent="0.2">
      <c r="A49" s="4">
        <v>44</v>
      </c>
      <c r="B49" s="5">
        <v>125000</v>
      </c>
      <c r="D49" s="22">
        <f t="shared" si="2"/>
        <v>80680.683094383567</v>
      </c>
      <c r="E49" s="22">
        <f t="shared" si="2"/>
        <v>34046.472809684943</v>
      </c>
      <c r="F49" s="22">
        <f t="shared" si="2"/>
        <v>14607.666795242498</v>
      </c>
      <c r="G49" s="22">
        <f t="shared" si="2"/>
        <v>4229.2637659748125</v>
      </c>
      <c r="H49" s="22">
        <f t="shared" si="2"/>
        <v>1886.3916529079236</v>
      </c>
      <c r="I49" s="22">
        <f t="shared" si="2"/>
        <v>853.72306622705082</v>
      </c>
      <c r="J49" s="22">
        <f t="shared" si="2"/>
        <v>266.81180288902704</v>
      </c>
      <c r="K49" s="22">
        <f t="shared" si="2"/>
        <v>41.014288965846355</v>
      </c>
    </row>
    <row r="50" spans="1:11" x14ac:dyDescent="0.2">
      <c r="A50" s="4">
        <v>45</v>
      </c>
      <c r="B50" s="5">
        <v>125000</v>
      </c>
      <c r="D50" s="22">
        <f t="shared" si="2"/>
        <v>79881.864449884728</v>
      </c>
      <c r="E50" s="22">
        <f t="shared" si="2"/>
        <v>33054.827970567909</v>
      </c>
      <c r="F50" s="22">
        <f t="shared" si="2"/>
        <v>13912.063614516663</v>
      </c>
      <c r="G50" s="22">
        <f t="shared" si="2"/>
        <v>3915.9849684951973</v>
      </c>
      <c r="H50" s="22">
        <f t="shared" si="2"/>
        <v>1714.9015026435668</v>
      </c>
      <c r="I50" s="22">
        <f t="shared" si="2"/>
        <v>762.25273770272372</v>
      </c>
      <c r="J50" s="22">
        <f t="shared" si="2"/>
        <v>232.01026338176263</v>
      </c>
      <c r="K50" s="22">
        <f t="shared" si="2"/>
        <v>34.178574138205292</v>
      </c>
    </row>
    <row r="51" spans="1:11" x14ac:dyDescent="0.2">
      <c r="A51" s="4">
        <v>46</v>
      </c>
      <c r="B51" s="5">
        <v>125000</v>
      </c>
      <c r="D51" s="22">
        <f t="shared" si="2"/>
        <v>79090.95490087595</v>
      </c>
      <c r="E51" s="22">
        <f t="shared" si="2"/>
        <v>32092.065990842628</v>
      </c>
      <c r="F51" s="22">
        <f t="shared" si="2"/>
        <v>13249.584394777776</v>
      </c>
      <c r="G51" s="22">
        <f t="shared" si="2"/>
        <v>3625.9120078659225</v>
      </c>
      <c r="H51" s="22">
        <f t="shared" ref="E51:K55" si="3">$B51*(1+H$2)^(-$A51)</f>
        <v>1559.001366039606</v>
      </c>
      <c r="I51" s="22">
        <f t="shared" si="3"/>
        <v>680.58280152028897</v>
      </c>
      <c r="J51" s="22">
        <f t="shared" si="3"/>
        <v>201.74805511457618</v>
      </c>
      <c r="K51" s="22">
        <f t="shared" si="3"/>
        <v>28.482145115171082</v>
      </c>
    </row>
    <row r="52" spans="1:11" x14ac:dyDescent="0.2">
      <c r="A52" s="4">
        <v>47</v>
      </c>
      <c r="B52" s="5">
        <v>125000</v>
      </c>
      <c r="D52" s="22">
        <f t="shared" si="2"/>
        <v>78307.876139481174</v>
      </c>
      <c r="E52" s="22">
        <f t="shared" si="3"/>
        <v>31157.345622177305</v>
      </c>
      <c r="F52" s="22">
        <f t="shared" si="3"/>
        <v>12618.65180455026</v>
      </c>
      <c r="G52" s="22">
        <f t="shared" si="3"/>
        <v>3357.325933209187</v>
      </c>
      <c r="H52" s="22">
        <f t="shared" si="3"/>
        <v>1417.2739691269146</v>
      </c>
      <c r="I52" s="22">
        <f t="shared" si="3"/>
        <v>607.66321564311522</v>
      </c>
      <c r="J52" s="22">
        <f t="shared" si="3"/>
        <v>175.43309140397935</v>
      </c>
      <c r="K52" s="22">
        <f t="shared" si="3"/>
        <v>23.735120929309236</v>
      </c>
    </row>
    <row r="53" spans="1:11" x14ac:dyDescent="0.2">
      <c r="A53" s="4">
        <v>48</v>
      </c>
      <c r="B53" s="5">
        <v>125000</v>
      </c>
      <c r="D53" s="22">
        <f t="shared" si="2"/>
        <v>77532.550633149644</v>
      </c>
      <c r="E53" s="22">
        <f t="shared" si="3"/>
        <v>30249.850118618746</v>
      </c>
      <c r="F53" s="22">
        <f t="shared" si="3"/>
        <v>12017.763623381201</v>
      </c>
      <c r="G53" s="22">
        <f t="shared" si="3"/>
        <v>3108.6351233418404</v>
      </c>
      <c r="H53" s="22">
        <f t="shared" si="3"/>
        <v>1288.4308810244677</v>
      </c>
      <c r="I53" s="22">
        <f t="shared" si="3"/>
        <v>542.55644253849562</v>
      </c>
      <c r="J53" s="22">
        <f t="shared" si="3"/>
        <v>152.55051426432991</v>
      </c>
      <c r="K53" s="22">
        <f t="shared" si="3"/>
        <v>19.779267441091029</v>
      </c>
    </row>
    <row r="54" spans="1:11" x14ac:dyDescent="0.2">
      <c r="A54" s="4">
        <v>49</v>
      </c>
      <c r="B54" s="5">
        <v>125000</v>
      </c>
      <c r="D54" s="22">
        <f t="shared" si="2"/>
        <v>76764.901616979841</v>
      </c>
      <c r="E54" s="22">
        <f t="shared" si="3"/>
        <v>29368.786522930826</v>
      </c>
      <c r="F54" s="22">
        <f t="shared" si="3"/>
        <v>11445.489165124953</v>
      </c>
      <c r="G54" s="22">
        <f t="shared" si="3"/>
        <v>2878.3658549461479</v>
      </c>
      <c r="H54" s="22">
        <f t="shared" si="3"/>
        <v>1171.3008009313342</v>
      </c>
      <c r="I54" s="22">
        <f t="shared" si="3"/>
        <v>484.42539512365681</v>
      </c>
      <c r="J54" s="22">
        <f t="shared" si="3"/>
        <v>132.6526210994173</v>
      </c>
      <c r="K54" s="22">
        <f t="shared" si="3"/>
        <v>16.482722867575859</v>
      </c>
    </row>
    <row r="55" spans="1:11" x14ac:dyDescent="0.2">
      <c r="A55" s="4">
        <v>50</v>
      </c>
      <c r="B55" s="5">
        <v>125000</v>
      </c>
      <c r="D55" s="22">
        <f t="shared" si="2"/>
        <v>76004.853086118645</v>
      </c>
      <c r="E55" s="22">
        <f t="shared" si="3"/>
        <v>28513.384973719247</v>
      </c>
      <c r="F55" s="22">
        <f t="shared" si="3"/>
        <v>10900.465871547574</v>
      </c>
      <c r="G55" s="22">
        <f t="shared" si="3"/>
        <v>2665.1535693945812</v>
      </c>
      <c r="H55" s="22">
        <f t="shared" si="3"/>
        <v>1064.8189099375763</v>
      </c>
      <c r="I55" s="22">
        <f t="shared" si="3"/>
        <v>432.52267421755062</v>
      </c>
      <c r="J55" s="22">
        <f t="shared" si="3"/>
        <v>115.35010530384113</v>
      </c>
      <c r="K55" s="22">
        <f t="shared" si="3"/>
        <v>13.735602389646548</v>
      </c>
    </row>
  </sheetData>
  <phoneticPr fontId="1" type="noConversion"/>
  <conditionalFormatting sqref="D3:K3">
    <cfRule type="cellIs" dxfId="0" priority="1" stopIfTrue="1" operator="greaterThan">
      <formula>1000000</formula>
    </cfRule>
  </conditionalFormatting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1</vt:i4>
      </vt:variant>
    </vt:vector>
  </HeadingPairs>
  <TitlesOfParts>
    <vt:vector size="3" baseType="lpstr">
      <vt:lpstr>exo - q.1</vt:lpstr>
      <vt:lpstr>exo - q.2</vt:lpstr>
      <vt:lpstr>exo - Q.3 - TRI</vt:lpstr>
    </vt:vector>
  </TitlesOfParts>
  <Company>univ-lyon2.fr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sentier</dc:creator>
  <cp:lastModifiedBy>Ricco</cp:lastModifiedBy>
  <dcterms:created xsi:type="dcterms:W3CDTF">2008-10-10T11:16:38Z</dcterms:created>
  <dcterms:modified xsi:type="dcterms:W3CDTF">2016-12-16T14:28:30Z</dcterms:modified>
</cp:coreProperties>
</file>