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Travaux\university\Cours_Universite\Supports_de_cours\Informatique\ExcelAvancé\PublicationWeb\"/>
    </mc:Choice>
  </mc:AlternateContent>
  <bookViews>
    <workbookView xWindow="120" yWindow="45" windowWidth="15180" windowHeight="8580"/>
  </bookViews>
  <sheets>
    <sheet name="Publipostage" sheetId="1" r:id="rId1"/>
    <sheet name="Synthèse de scénarios" sheetId="2" r:id="rId2"/>
  </sheets>
  <calcPr calcId="171027"/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F29" i="1"/>
  <c r="G27" i="1"/>
  <c r="H27" i="1"/>
  <c r="I27" i="1"/>
  <c r="J27" i="1"/>
  <c r="K27" i="1"/>
  <c r="L27" i="1"/>
  <c r="F27" i="1"/>
  <c r="E20" i="1"/>
  <c r="E21" i="1" s="1"/>
  <c r="E22" i="1" s="1"/>
  <c r="E23" i="1" s="1"/>
  <c r="E24" i="1" s="1"/>
  <c r="E25" i="1" s="1"/>
  <c r="E11" i="1"/>
  <c r="E12" i="1" s="1"/>
  <c r="E13" i="1" s="1"/>
  <c r="E14" i="1" s="1"/>
  <c r="E15" i="1" s="1"/>
  <c r="E10" i="1"/>
  <c r="N29" i="1" l="1"/>
  <c r="N27" i="1"/>
  <c r="B6" i="1"/>
  <c r="B11" i="1" s="1"/>
  <c r="B8" i="1"/>
  <c r="B10" i="1" s="1"/>
  <c r="B12" i="1" l="1"/>
  <c r="F3" i="1" s="1"/>
  <c r="F8" i="1" l="1"/>
  <c r="E18" i="1"/>
</calcChain>
</file>

<file path=xl/sharedStrings.xml><?xml version="1.0" encoding="utf-8"?>
<sst xmlns="http://schemas.openxmlformats.org/spreadsheetml/2006/main" count="42" uniqueCount="31">
  <si>
    <t>PUBLIPOSTAGE</t>
  </si>
  <si>
    <t>Nombre d'envoi</t>
  </si>
  <si>
    <t>Taux de réponses</t>
  </si>
  <si>
    <t>Coût d'impression unitaire</t>
  </si>
  <si>
    <t>Coût d'envoi unitaire</t>
  </si>
  <si>
    <t>Réponses</t>
  </si>
  <si>
    <t>Marge par réponse</t>
  </si>
  <si>
    <t>Marge brute</t>
  </si>
  <si>
    <t>Coût total (impression+envoi)</t>
  </si>
  <si>
    <t>Question 1</t>
  </si>
  <si>
    <t>Bénéfice net</t>
  </si>
  <si>
    <t>Bénéfice</t>
  </si>
  <si>
    <t>Question 2</t>
  </si>
  <si>
    <t>Question 3</t>
  </si>
  <si>
    <t>Max</t>
  </si>
  <si>
    <t>Moyenne</t>
  </si>
  <si>
    <t>Min</t>
  </si>
  <si>
    <t>Critère maximin</t>
  </si>
  <si>
    <t>Petit bras</t>
  </si>
  <si>
    <t>Créé par Ricco le 25/12/2016</t>
  </si>
  <si>
    <t>Optimiste suicidaire</t>
  </si>
  <si>
    <t>Raisonnable</t>
  </si>
  <si>
    <t>Synthèse de scénarios</t>
  </si>
  <si>
    <t>Cellules variables :</t>
  </si>
  <si>
    <t>Valeurs actuelles :</t>
  </si>
  <si>
    <t>Cellules résultantes :</t>
  </si>
  <si>
    <t>La colonne Valeurs actuelles affiche les valeurs des cellules variables</t>
  </si>
  <si>
    <t>au moment de la création du rapport de synthèse. Les cellules variables</t>
  </si>
  <si>
    <t>de chaque scénario se situent dans les colonnes grisées.</t>
  </si>
  <si>
    <t>Taux de réponse</t>
  </si>
  <si>
    <t>Critère espérance de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</si>
</sst>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_-* #,##0.00\ &quot;F&quot;_-;\-* #,##0.00\ &quot;F&quot;_-;_-* &quot;-&quot;??\ &quot;F&quot;_-;_-@_-"/>
    <numFmt numFmtId="169" formatCode="_-* #,##0\ [$€-40C]_-;\-* #,##0\ [$€-40C]_-;_-* &quot;-&quot;??\ [$€-40C]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sz val="10"/>
      <color theme="5" tint="-0.249977111117893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sz val="10"/>
      <color theme="7" tint="-0.249977111117893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7" fontId="0" fillId="0" borderId="0" xfId="1" applyNumberFormat="1" applyFont="1"/>
    <xf numFmtId="7" fontId="0" fillId="0" borderId="0" xfId="0" applyNumberFormat="1"/>
    <xf numFmtId="7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1" fillId="0" borderId="0" xfId="0" applyFont="1"/>
    <xf numFmtId="7" fontId="7" fillId="4" borderId="0" xfId="0" applyNumberFormat="1" applyFont="1" applyFill="1"/>
    <xf numFmtId="0" fontId="6" fillId="0" borderId="0" xfId="0" applyFont="1" applyAlignment="1">
      <alignment horizontal="right"/>
    </xf>
    <xf numFmtId="0" fontId="8" fillId="0" borderId="0" xfId="0" applyFont="1"/>
    <xf numFmtId="10" fontId="0" fillId="0" borderId="0" xfId="2" applyNumberFormat="1" applyFont="1"/>
    <xf numFmtId="10" fontId="8" fillId="0" borderId="0" xfId="2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textRotation="90"/>
    </xf>
    <xf numFmtId="169" fontId="0" fillId="0" borderId="0" xfId="0" applyNumberFormat="1"/>
    <xf numFmtId="0" fontId="0" fillId="5" borderId="0" xfId="0" applyFill="1"/>
    <xf numFmtId="0" fontId="2" fillId="5" borderId="0" xfId="0" applyFont="1" applyFill="1"/>
    <xf numFmtId="10" fontId="0" fillId="6" borderId="0" xfId="2" applyNumberFormat="1" applyFont="1" applyFill="1"/>
    <xf numFmtId="0" fontId="2" fillId="6" borderId="0" xfId="0" applyFont="1" applyFill="1"/>
    <xf numFmtId="10" fontId="2" fillId="6" borderId="0" xfId="2" applyNumberFormat="1" applyFont="1" applyFill="1"/>
    <xf numFmtId="0" fontId="1" fillId="5" borderId="0" xfId="0" applyFont="1" applyFill="1"/>
    <xf numFmtId="0" fontId="1" fillId="6" borderId="0" xfId="0" applyFont="1" applyFill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7" fontId="0" fillId="0" borderId="0" xfId="0" applyNumberFormat="1" applyFill="1" applyBorder="1" applyAlignment="1"/>
    <xf numFmtId="7" fontId="0" fillId="0" borderId="2" xfId="0" applyNumberFormat="1" applyFill="1" applyBorder="1" applyAlignment="1"/>
    <xf numFmtId="0" fontId="9" fillId="7" borderId="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10" fillId="8" borderId="0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right"/>
    </xf>
    <xf numFmtId="0" fontId="12" fillId="7" borderId="3" xfId="0" applyFont="1" applyFill="1" applyBorder="1" applyAlignment="1">
      <alignment horizontal="right"/>
    </xf>
    <xf numFmtId="0" fontId="0" fillId="9" borderId="0" xfId="0" applyFill="1" applyBorder="1" applyAlignment="1"/>
    <xf numFmtId="10" fontId="0" fillId="9" borderId="0" xfId="0" applyNumberFormat="1" applyFill="1" applyBorder="1" applyAlignment="1"/>
    <xf numFmtId="7" fontId="0" fillId="9" borderId="0" xfId="0" applyNumberFormat="1" applyFill="1" applyBorder="1" applyAlignment="1"/>
    <xf numFmtId="0" fontId="13" fillId="0" borderId="0" xfId="0" applyFont="1" applyFill="1" applyBorder="1" applyAlignment="1">
      <alignment vertical="top" wrapText="1"/>
    </xf>
    <xf numFmtId="0" fontId="10" fillId="8" borderId="0" xfId="0" applyFont="1" applyFill="1" applyBorder="1" applyAlignment="1">
      <alignment horizontal="right"/>
    </xf>
    <xf numFmtId="0" fontId="14" fillId="8" borderId="0" xfId="0" applyFont="1" applyFill="1" applyBorder="1" applyAlignment="1">
      <alignment horizontal="right"/>
    </xf>
    <xf numFmtId="0" fontId="14" fillId="8" borderId="2" xfId="0" applyFont="1" applyFill="1" applyBorder="1" applyAlignment="1">
      <alignment horizontal="right"/>
    </xf>
    <xf numFmtId="0" fontId="0" fillId="3" borderId="0" xfId="0" applyFill="1"/>
    <xf numFmtId="7" fontId="0" fillId="3" borderId="0" xfId="1" applyNumberFormat="1" applyFont="1" applyFill="1"/>
    <xf numFmtId="0" fontId="15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2"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28" sqref="D28"/>
    </sheetView>
  </sheetViews>
  <sheetFormatPr baseColWidth="10" defaultRowHeight="12.75" x14ac:dyDescent="0.2"/>
  <cols>
    <col min="1" max="1" width="25.28515625" bestFit="1" customWidth="1"/>
    <col min="2" max="2" width="13" bestFit="1" customWidth="1"/>
    <col min="5" max="5" width="15.7109375" bestFit="1" customWidth="1"/>
    <col min="6" max="6" width="14.5703125" customWidth="1"/>
    <col min="7" max="12" width="12.85546875" bestFit="1" customWidth="1"/>
  </cols>
  <sheetData>
    <row r="1" spans="1:6" x14ac:dyDescent="0.2">
      <c r="A1" s="5" t="s">
        <v>0</v>
      </c>
    </row>
    <row r="2" spans="1:6" x14ac:dyDescent="0.2">
      <c r="E2" s="9" t="s">
        <v>9</v>
      </c>
      <c r="F2" s="8" t="s">
        <v>11</v>
      </c>
    </row>
    <row r="3" spans="1:6" x14ac:dyDescent="0.2">
      <c r="A3" s="17" t="s">
        <v>1</v>
      </c>
      <c r="B3" s="17">
        <v>275000</v>
      </c>
      <c r="E3" s="21" t="s">
        <v>1</v>
      </c>
      <c r="F3" s="7">
        <f>B12</f>
        <v>137500</v>
      </c>
    </row>
    <row r="4" spans="1:6" x14ac:dyDescent="0.2">
      <c r="A4" s="19" t="s">
        <v>2</v>
      </c>
      <c r="B4" s="20">
        <v>2.5000000000000001E-2</v>
      </c>
      <c r="E4">
        <v>0</v>
      </c>
      <c r="F4" s="15">
        <f t="dataTable" ref="F4:F5" dt2D="0" dtr="0" r1="B3"/>
        <v>0</v>
      </c>
    </row>
    <row r="5" spans="1:6" x14ac:dyDescent="0.2">
      <c r="E5">
        <v>275000</v>
      </c>
      <c r="F5" s="15">
        <v>137500</v>
      </c>
    </row>
    <row r="6" spans="1:6" x14ac:dyDescent="0.2">
      <c r="A6" t="s">
        <v>3</v>
      </c>
      <c r="B6" s="1">
        <f>IF(B3&lt;200000,1,IF(B3&lt;300000,0.75,0.5))</f>
        <v>0.75</v>
      </c>
    </row>
    <row r="7" spans="1:6" x14ac:dyDescent="0.2">
      <c r="A7" s="42" t="s">
        <v>4</v>
      </c>
      <c r="B7" s="43">
        <v>1.5</v>
      </c>
      <c r="E7" s="9" t="s">
        <v>12</v>
      </c>
      <c r="F7" s="8" t="s">
        <v>11</v>
      </c>
    </row>
    <row r="8" spans="1:6" x14ac:dyDescent="0.2">
      <c r="A8" t="s">
        <v>5</v>
      </c>
      <c r="B8">
        <f>B4*B3</f>
        <v>6875</v>
      </c>
      <c r="E8" s="22" t="s">
        <v>2</v>
      </c>
      <c r="F8" s="7">
        <f>B12</f>
        <v>137500</v>
      </c>
    </row>
    <row r="9" spans="1:6" x14ac:dyDescent="0.2">
      <c r="A9" s="4" t="s">
        <v>6</v>
      </c>
      <c r="B9" s="1">
        <v>110</v>
      </c>
      <c r="E9" s="10">
        <v>1.4999999999999999E-2</v>
      </c>
      <c r="F9" s="15">
        <f t="dataTable" ref="F9:F15" dt2D="0" dtr="0" r1="B4" ca="1"/>
        <v>-165000</v>
      </c>
    </row>
    <row r="10" spans="1:6" x14ac:dyDescent="0.2">
      <c r="A10" s="4" t="s">
        <v>7</v>
      </c>
      <c r="B10" s="2">
        <f>B9*B8</f>
        <v>756250</v>
      </c>
      <c r="E10" s="10">
        <f>E9+0.0025</f>
        <v>1.7499999999999998E-2</v>
      </c>
      <c r="F10" s="15">
        <v>-89375.000000000116</v>
      </c>
    </row>
    <row r="11" spans="1:6" x14ac:dyDescent="0.2">
      <c r="A11" s="4" t="s">
        <v>8</v>
      </c>
      <c r="B11" s="2">
        <f>B3*(B6+B7)</f>
        <v>618750</v>
      </c>
      <c r="E11" s="10">
        <f t="shared" ref="E11:E17" si="0">E10+0.0025</f>
        <v>1.9999999999999997E-2</v>
      </c>
      <c r="F11" s="15">
        <v>-13750.000000000116</v>
      </c>
    </row>
    <row r="12" spans="1:6" x14ac:dyDescent="0.2">
      <c r="A12" s="6" t="s">
        <v>10</v>
      </c>
      <c r="B12" s="3">
        <f>B10-B11</f>
        <v>137500</v>
      </c>
      <c r="E12" s="10">
        <f t="shared" si="0"/>
        <v>2.2499999999999996E-2</v>
      </c>
      <c r="F12" s="15">
        <v>61874.999999999884</v>
      </c>
    </row>
    <row r="13" spans="1:6" x14ac:dyDescent="0.2">
      <c r="E13" s="10">
        <f t="shared" si="0"/>
        <v>2.4999999999999994E-2</v>
      </c>
      <c r="F13" s="15">
        <v>137499.99999999977</v>
      </c>
    </row>
    <row r="14" spans="1:6" x14ac:dyDescent="0.2">
      <c r="E14" s="10">
        <f t="shared" si="0"/>
        <v>2.7499999999999993E-2</v>
      </c>
      <c r="F14" s="15">
        <v>213124.99999999977</v>
      </c>
    </row>
    <row r="15" spans="1:6" x14ac:dyDescent="0.2">
      <c r="E15" s="10">
        <f t="shared" si="0"/>
        <v>2.9999999999999992E-2</v>
      </c>
      <c r="F15" s="15">
        <v>288749.99999999977</v>
      </c>
    </row>
    <row r="16" spans="1:6" x14ac:dyDescent="0.2">
      <c r="E16" s="10"/>
    </row>
    <row r="17" spans="4:14" x14ac:dyDescent="0.2">
      <c r="E17" s="11" t="s">
        <v>13</v>
      </c>
      <c r="F17" s="13" t="s">
        <v>1</v>
      </c>
      <c r="G17" s="13"/>
      <c r="H17" s="13"/>
      <c r="I17" s="13"/>
      <c r="J17" s="13"/>
      <c r="K17" s="13"/>
      <c r="L17" s="13"/>
    </row>
    <row r="18" spans="4:14" x14ac:dyDescent="0.2">
      <c r="E18" s="7">
        <f>B12</f>
        <v>137500</v>
      </c>
      <c r="F18" s="16">
        <v>100000</v>
      </c>
      <c r="G18" s="16">
        <v>150000</v>
      </c>
      <c r="H18" s="16">
        <v>200000</v>
      </c>
      <c r="I18" s="16">
        <v>250000</v>
      </c>
      <c r="J18" s="16">
        <v>300000</v>
      </c>
      <c r="K18" s="16">
        <v>350000</v>
      </c>
      <c r="L18" s="16">
        <v>400000</v>
      </c>
    </row>
    <row r="19" spans="4:14" x14ac:dyDescent="0.2">
      <c r="D19" s="14" t="s">
        <v>2</v>
      </c>
      <c r="E19" s="18">
        <v>1.4999999999999999E-2</v>
      </c>
      <c r="F19" s="15">
        <f t="dataTable" ref="F19:L25" dt2D="1" dtr="1" r1="B3" r2="B4" ca="1"/>
        <v>-85000</v>
      </c>
      <c r="G19" s="15">
        <v>-127500</v>
      </c>
      <c r="H19" s="15">
        <v>-120000</v>
      </c>
      <c r="I19" s="15">
        <v>-150000</v>
      </c>
      <c r="J19" s="15">
        <v>-105000</v>
      </c>
      <c r="K19" s="15">
        <v>-122500</v>
      </c>
      <c r="L19" s="15">
        <v>-140000</v>
      </c>
    </row>
    <row r="20" spans="4:14" x14ac:dyDescent="0.2">
      <c r="D20" s="14"/>
      <c r="E20" s="18">
        <f>E19+0.0025</f>
        <v>1.7499999999999998E-2</v>
      </c>
      <c r="F20" s="15">
        <v>-57500.000000000029</v>
      </c>
      <c r="G20" s="15">
        <v>-86250.000000000058</v>
      </c>
      <c r="H20" s="15">
        <v>-65000.000000000058</v>
      </c>
      <c r="I20" s="15">
        <v>-81250</v>
      </c>
      <c r="J20" s="15">
        <v>-22500.000000000116</v>
      </c>
      <c r="K20" s="15">
        <v>-26250.000000000116</v>
      </c>
      <c r="L20" s="15">
        <v>-30000.000000000116</v>
      </c>
    </row>
    <row r="21" spans="4:14" x14ac:dyDescent="0.2">
      <c r="D21" s="14"/>
      <c r="E21" s="18">
        <f t="shared" ref="E21:E25" si="1">E20+0.0025</f>
        <v>1.9999999999999997E-2</v>
      </c>
      <c r="F21" s="15">
        <v>-30000.000000000029</v>
      </c>
      <c r="G21" s="15">
        <v>-45000.000000000058</v>
      </c>
      <c r="H21" s="15">
        <v>-10000.000000000058</v>
      </c>
      <c r="I21" s="15">
        <v>-12500.000000000116</v>
      </c>
      <c r="J21" s="15">
        <v>59999.999999999884</v>
      </c>
      <c r="K21" s="15">
        <v>69999.999999999884</v>
      </c>
      <c r="L21" s="15">
        <v>79999.999999999884</v>
      </c>
    </row>
    <row r="22" spans="4:14" x14ac:dyDescent="0.2">
      <c r="D22" s="14"/>
      <c r="E22" s="18">
        <f t="shared" si="1"/>
        <v>2.2499999999999996E-2</v>
      </c>
      <c r="F22" s="15">
        <v>-2500.0000000000582</v>
      </c>
      <c r="G22" s="15">
        <v>-3750.0000000000582</v>
      </c>
      <c r="H22" s="15">
        <v>44999.999999999884</v>
      </c>
      <c r="I22" s="15">
        <v>56249.999999999884</v>
      </c>
      <c r="J22" s="15">
        <v>142499.99999999988</v>
      </c>
      <c r="K22" s="15">
        <v>166249.99999999977</v>
      </c>
      <c r="L22" s="15">
        <v>189999.99999999977</v>
      </c>
    </row>
    <row r="23" spans="4:14" x14ac:dyDescent="0.2">
      <c r="D23" s="14"/>
      <c r="E23" s="18">
        <f t="shared" si="1"/>
        <v>2.4999999999999994E-2</v>
      </c>
      <c r="F23" s="15">
        <v>24999.999999999942</v>
      </c>
      <c r="G23" s="15">
        <v>37499.999999999884</v>
      </c>
      <c r="H23" s="15">
        <v>99999.999999999884</v>
      </c>
      <c r="I23" s="15">
        <v>124999.99999999977</v>
      </c>
      <c r="J23" s="15">
        <v>224999.99999999977</v>
      </c>
      <c r="K23" s="15">
        <v>262499.99999999977</v>
      </c>
      <c r="L23" s="15">
        <v>299999.99999999977</v>
      </c>
    </row>
    <row r="24" spans="4:14" x14ac:dyDescent="0.2">
      <c r="D24" s="14"/>
      <c r="E24" s="18">
        <f t="shared" si="1"/>
        <v>2.7499999999999993E-2</v>
      </c>
      <c r="F24" s="15">
        <v>52499.999999999942</v>
      </c>
      <c r="G24" s="15">
        <v>78749.999999999884</v>
      </c>
      <c r="H24" s="15">
        <v>154999.99999999988</v>
      </c>
      <c r="I24" s="15">
        <v>193749.99999999977</v>
      </c>
      <c r="J24" s="15">
        <v>307499.99999999977</v>
      </c>
      <c r="K24" s="15">
        <v>358749.99999999977</v>
      </c>
      <c r="L24" s="15">
        <v>409999.99999999977</v>
      </c>
    </row>
    <row r="25" spans="4:14" x14ac:dyDescent="0.2">
      <c r="D25" s="14"/>
      <c r="E25" s="18">
        <f t="shared" si="1"/>
        <v>2.9999999999999992E-2</v>
      </c>
      <c r="F25" s="15">
        <v>79999.999999999884</v>
      </c>
      <c r="G25" s="15">
        <v>119999.99999999988</v>
      </c>
      <c r="H25" s="15">
        <v>209999.99999999977</v>
      </c>
      <c r="I25" s="15">
        <v>262499.99999999977</v>
      </c>
      <c r="J25" s="15">
        <v>389999.99999999977</v>
      </c>
      <c r="K25" s="15">
        <v>454999.99999999953</v>
      </c>
      <c r="L25" s="15">
        <v>519999.99999999953</v>
      </c>
    </row>
    <row r="26" spans="4:14" x14ac:dyDescent="0.2">
      <c r="N26" s="12" t="s">
        <v>14</v>
      </c>
    </row>
    <row r="27" spans="4:14" x14ac:dyDescent="0.2">
      <c r="D27" s="44" t="s">
        <v>30</v>
      </c>
      <c r="E27" s="6" t="s">
        <v>15</v>
      </c>
      <c r="F27" s="15">
        <f>AVERAGE(F19:F25)</f>
        <v>-2500.00000000005</v>
      </c>
      <c r="G27" s="15">
        <f t="shared" ref="G27:L27" si="2">AVERAGE(G19:G25)</f>
        <v>-3750.000000000075</v>
      </c>
      <c r="H27" s="15">
        <f t="shared" si="2"/>
        <v>44999.999999999898</v>
      </c>
      <c r="I27" s="15">
        <f t="shared" si="2"/>
        <v>56249.999999999869</v>
      </c>
      <c r="J27" s="15">
        <f t="shared" si="2"/>
        <v>142499.99999999985</v>
      </c>
      <c r="K27" s="15">
        <f t="shared" si="2"/>
        <v>166249.9999999998</v>
      </c>
      <c r="L27" s="15">
        <f t="shared" si="2"/>
        <v>189999.9999999998</v>
      </c>
      <c r="N27" s="15">
        <f>MAX(F27:L27)</f>
        <v>189999.9999999998</v>
      </c>
    </row>
    <row r="29" spans="4:14" x14ac:dyDescent="0.2">
      <c r="D29" s="45" t="s">
        <v>17</v>
      </c>
      <c r="E29" s="6" t="s">
        <v>16</v>
      </c>
      <c r="F29" s="15">
        <f>MIN(F19:F25)</f>
        <v>-85000</v>
      </c>
      <c r="G29" s="15">
        <f t="shared" ref="G29:L29" si="3">MIN(G19:G25)</f>
        <v>-127500</v>
      </c>
      <c r="H29" s="15">
        <f t="shared" si="3"/>
        <v>-120000</v>
      </c>
      <c r="I29" s="15">
        <f t="shared" si="3"/>
        <v>-150000</v>
      </c>
      <c r="J29" s="15">
        <f t="shared" si="3"/>
        <v>-105000</v>
      </c>
      <c r="K29" s="15">
        <f t="shared" si="3"/>
        <v>-122500</v>
      </c>
      <c r="L29" s="15">
        <f t="shared" si="3"/>
        <v>-140000</v>
      </c>
      <c r="N29" s="15">
        <f>MAX(F29:L29)</f>
        <v>-85000</v>
      </c>
    </row>
  </sheetData>
  <scenarios current="2" sqref="B10 B12">
    <scenario name="Petit bras" locked="1" count="3" user="Ricco" comment="Créé par Ricco le 25/12/2016">
      <inputCells r="B3" val="150000"/>
      <inputCells r="B4" val="0.035" numFmtId="10"/>
      <inputCells r="B9" val="90" numFmtId="7"/>
    </scenario>
    <scenario name="Optimiste suicidaire" locked="1" count="3" user="Ricco" comment="Créé par Ricco le 25/12/2016">
      <inputCells r="B3" val="400000"/>
      <inputCells r="B4" val="0.015" numFmtId="10"/>
      <inputCells r="B9" val="150" numFmtId="7"/>
    </scenario>
    <scenario name="Raisonnable" locked="1" count="3" user="Ricco" comment="Créé par Ricco le 25/12/2016">
      <inputCells r="B3" val="275000"/>
      <inputCells r="B4" val="0.025" numFmtId="10"/>
      <inputCells r="B9" val="110" numFmtId="7"/>
    </scenario>
  </scenarios>
  <mergeCells count="2">
    <mergeCell ref="F17:L17"/>
    <mergeCell ref="D19:D25"/>
  </mergeCells>
  <conditionalFormatting sqref="F27:L27">
    <cfRule type="cellIs" dxfId="1" priority="2" operator="equal">
      <formula>$N$27</formula>
    </cfRule>
  </conditionalFormatting>
  <conditionalFormatting sqref="F29:L29">
    <cfRule type="cellIs" dxfId="0" priority="1" operator="equal">
      <formula>$N$29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4"/>
  <sheetViews>
    <sheetView showGridLines="0" workbookViewId="0">
      <selection activeCell="F17" sqref="F17"/>
    </sheetView>
  </sheetViews>
  <sheetFormatPr baseColWidth="10" defaultRowHeight="12.75" outlineLevelRow="1" outlineLevelCol="1" x14ac:dyDescent="0.2"/>
  <cols>
    <col min="3" max="3" width="6.28515625" customWidth="1"/>
    <col min="4" max="4" width="16.85546875" bestFit="1" customWidth="1" outlineLevel="1"/>
    <col min="5" max="5" width="17.7109375" customWidth="1" outlineLevel="1"/>
    <col min="6" max="7" width="16.85546875" bestFit="1" customWidth="1" outlineLevel="1"/>
  </cols>
  <sheetData>
    <row r="1" spans="2:7" ht="13.5" thickBot="1" x14ac:dyDescent="0.25"/>
    <row r="2" spans="2:7" ht="15" x14ac:dyDescent="0.25">
      <c r="B2" s="28" t="s">
        <v>22</v>
      </c>
      <c r="C2" s="28"/>
      <c r="D2" s="33"/>
      <c r="E2" s="33"/>
      <c r="F2" s="33"/>
      <c r="G2" s="33"/>
    </row>
    <row r="3" spans="2:7" ht="15" collapsed="1" x14ac:dyDescent="0.25">
      <c r="B3" s="27"/>
      <c r="C3" s="27"/>
      <c r="D3" s="34" t="s">
        <v>24</v>
      </c>
      <c r="E3" s="34" t="s">
        <v>18</v>
      </c>
      <c r="F3" s="34" t="s">
        <v>20</v>
      </c>
      <c r="G3" s="34" t="s">
        <v>21</v>
      </c>
    </row>
    <row r="4" spans="2:7" ht="22.5" hidden="1" outlineLevel="1" x14ac:dyDescent="0.2">
      <c r="B4" s="30"/>
      <c r="C4" s="30"/>
      <c r="D4" s="23"/>
      <c r="E4" s="38" t="s">
        <v>19</v>
      </c>
      <c r="F4" s="38" t="s">
        <v>19</v>
      </c>
      <c r="G4" s="38" t="s">
        <v>19</v>
      </c>
    </row>
    <row r="5" spans="2:7" x14ac:dyDescent="0.2">
      <c r="B5" s="31" t="s">
        <v>23</v>
      </c>
      <c r="C5" s="31"/>
      <c r="D5" s="29"/>
      <c r="E5" s="29"/>
      <c r="F5" s="29"/>
      <c r="G5" s="29"/>
    </row>
    <row r="6" spans="2:7" outlineLevel="1" x14ac:dyDescent="0.2">
      <c r="B6" s="30"/>
      <c r="C6" s="39" t="s">
        <v>1</v>
      </c>
      <c r="D6" s="23">
        <v>275000</v>
      </c>
      <c r="E6" s="35">
        <v>150000</v>
      </c>
      <c r="F6" s="35">
        <v>400000</v>
      </c>
      <c r="G6" s="35">
        <v>275000</v>
      </c>
    </row>
    <row r="7" spans="2:7" outlineLevel="1" x14ac:dyDescent="0.2">
      <c r="B7" s="30"/>
      <c r="C7" s="39" t="s">
        <v>29</v>
      </c>
      <c r="D7" s="24">
        <v>2.5000000000000001E-2</v>
      </c>
      <c r="E7" s="36">
        <v>3.5000000000000003E-2</v>
      </c>
      <c r="F7" s="36">
        <v>1.4999999999999999E-2</v>
      </c>
      <c r="G7" s="36">
        <v>2.5000000000000001E-2</v>
      </c>
    </row>
    <row r="8" spans="2:7" outlineLevel="1" x14ac:dyDescent="0.2">
      <c r="B8" s="30"/>
      <c r="C8" s="39" t="s">
        <v>6</v>
      </c>
      <c r="D8" s="25">
        <v>110</v>
      </c>
      <c r="E8" s="37">
        <v>90</v>
      </c>
      <c r="F8" s="37">
        <v>150</v>
      </c>
      <c r="G8" s="37">
        <v>110</v>
      </c>
    </row>
    <row r="9" spans="2:7" x14ac:dyDescent="0.2">
      <c r="B9" s="31" t="s">
        <v>25</v>
      </c>
      <c r="C9" s="31"/>
      <c r="D9" s="29"/>
      <c r="E9" s="29"/>
      <c r="F9" s="29"/>
      <c r="G9" s="29"/>
    </row>
    <row r="10" spans="2:7" outlineLevel="1" x14ac:dyDescent="0.2">
      <c r="B10" s="30"/>
      <c r="C10" s="40" t="s">
        <v>7</v>
      </c>
      <c r="D10" s="25">
        <v>756250</v>
      </c>
      <c r="E10" s="25">
        <v>472500</v>
      </c>
      <c r="F10" s="25">
        <v>900000</v>
      </c>
      <c r="G10" s="25">
        <v>756250</v>
      </c>
    </row>
    <row r="11" spans="2:7" ht="13.5" outlineLevel="1" thickBot="1" x14ac:dyDescent="0.25">
      <c r="B11" s="32"/>
      <c r="C11" s="41" t="s">
        <v>11</v>
      </c>
      <c r="D11" s="26">
        <v>137500</v>
      </c>
      <c r="E11" s="26">
        <v>97500.000000000102</v>
      </c>
      <c r="F11" s="26">
        <v>100000</v>
      </c>
      <c r="G11" s="26">
        <v>137500</v>
      </c>
    </row>
    <row r="12" spans="2:7" x14ac:dyDescent="0.2">
      <c r="B12" t="s">
        <v>26</v>
      </c>
    </row>
    <row r="13" spans="2:7" x14ac:dyDescent="0.2">
      <c r="B13" t="s">
        <v>27</v>
      </c>
    </row>
    <row r="14" spans="2:7" x14ac:dyDescent="0.2">
      <c r="B1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Publipostage</vt:lpstr>
      <vt:lpstr>Synthèse de scénarios</vt:lpstr>
    </vt:vector>
  </TitlesOfParts>
  <Company>ERIC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</dc:creator>
  <cp:lastModifiedBy>Ricco</cp:lastModifiedBy>
  <dcterms:created xsi:type="dcterms:W3CDTF">1999-10-19T15:15:20Z</dcterms:created>
  <dcterms:modified xsi:type="dcterms:W3CDTF">2016-12-25T06:15:26Z</dcterms:modified>
</cp:coreProperties>
</file>